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<sst xmlns="http://schemas.openxmlformats.org/spreadsheetml/2006/main" count="765" uniqueCount="630">
  <si>
    <t>Miestas,rajonas</t>
  </si>
  <si>
    <t>Bendras azotas</t>
  </si>
  <si>
    <t>Bendras fosforas</t>
  </si>
  <si>
    <t xml:space="preserve">Suspen-duotos medžiagos </t>
  </si>
  <si>
    <t>ChDS</t>
  </si>
  <si>
    <t>Sulfatai</t>
  </si>
  <si>
    <t>Chloridai</t>
  </si>
  <si>
    <t>Nafta ir jos produktai</t>
  </si>
  <si>
    <t>SPAM (detergentai)</t>
  </si>
  <si>
    <t>Riebalai</t>
  </si>
  <si>
    <t>Bendra geležis</t>
  </si>
  <si>
    <t>Varis</t>
  </si>
  <si>
    <t>Cinkas</t>
  </si>
  <si>
    <t>Bendras chromas</t>
  </si>
  <si>
    <t>Nikelis</t>
  </si>
  <si>
    <t>Švinas</t>
  </si>
  <si>
    <t>Kadmis</t>
  </si>
  <si>
    <t>Gyvsi-dabris</t>
  </si>
  <si>
    <t>Manganas</t>
  </si>
  <si>
    <t>Chromas šešiava-lentis</t>
  </si>
  <si>
    <t>Fenoliai</t>
  </si>
  <si>
    <t>Sulfidai</t>
  </si>
  <si>
    <t>t/metus</t>
  </si>
  <si>
    <t>kg/metus</t>
  </si>
  <si>
    <t>Vilnius</t>
  </si>
  <si>
    <t>514.373</t>
  </si>
  <si>
    <t>230.383</t>
  </si>
  <si>
    <t>39.0</t>
  </si>
  <si>
    <t>399.8</t>
  </si>
  <si>
    <t>1618.373</t>
  </si>
  <si>
    <t>0.167</t>
  </si>
  <si>
    <t>0.069</t>
  </si>
  <si>
    <t>1.780</t>
  </si>
  <si>
    <t>0.840</t>
  </si>
  <si>
    <t>13.9</t>
  </si>
  <si>
    <t>9816.7</t>
  </si>
  <si>
    <t>1.5</t>
  </si>
  <si>
    <t>Vilniaus raj.</t>
  </si>
  <si>
    <t>58.025</t>
  </si>
  <si>
    <t>14.891</t>
  </si>
  <si>
    <t>3.1</t>
  </si>
  <si>
    <t>88.3</t>
  </si>
  <si>
    <t>5.180</t>
  </si>
  <si>
    <t>74.4</t>
  </si>
  <si>
    <t>0.0</t>
  </si>
  <si>
    <t>Elektrėnai</t>
  </si>
  <si>
    <t>17.625</t>
  </si>
  <si>
    <t>21.905</t>
  </si>
  <si>
    <t>1.7</t>
  </si>
  <si>
    <t>43.5</t>
  </si>
  <si>
    <t>0.420</t>
  </si>
  <si>
    <t>5.4</t>
  </si>
  <si>
    <t>2.7</t>
  </si>
  <si>
    <t>Trakų raj.</t>
  </si>
  <si>
    <t>13.203</t>
  </si>
  <si>
    <t>1.300</t>
  </si>
  <si>
    <t>0.8</t>
  </si>
  <si>
    <t>9.4</t>
  </si>
  <si>
    <t>127.9</t>
  </si>
  <si>
    <t>Ukmergės raj.</t>
  </si>
  <si>
    <t>12.836</t>
  </si>
  <si>
    <t>8.460</t>
  </si>
  <si>
    <t>1.0</t>
  </si>
  <si>
    <t>21.2</t>
  </si>
  <si>
    <t>367.3</t>
  </si>
  <si>
    <t>Šalčininkų raj.</t>
  </si>
  <si>
    <t>33.028</t>
  </si>
  <si>
    <t>18.489</t>
  </si>
  <si>
    <t>2.0</t>
  </si>
  <si>
    <t>29.4</t>
  </si>
  <si>
    <t>50.110</t>
  </si>
  <si>
    <t>1.898</t>
  </si>
  <si>
    <t>0.006</t>
  </si>
  <si>
    <t>0.055</t>
  </si>
  <si>
    <t>0.342</t>
  </si>
  <si>
    <t>3.7</t>
  </si>
  <si>
    <t>204.1</t>
  </si>
  <si>
    <t>Švenčionių raj.</t>
  </si>
  <si>
    <t>16.305</t>
  </si>
  <si>
    <t>9.526</t>
  </si>
  <si>
    <t>16.3</t>
  </si>
  <si>
    <t>30.840</t>
  </si>
  <si>
    <t>0.6</t>
  </si>
  <si>
    <t>224.1</t>
  </si>
  <si>
    <t>Širvintų raj.</t>
  </si>
  <si>
    <t>1.131</t>
  </si>
  <si>
    <t>1.1</t>
  </si>
  <si>
    <t>1.3</t>
  </si>
  <si>
    <t>38.9</t>
  </si>
  <si>
    <t>Kaunas</t>
  </si>
  <si>
    <t>1802.684</t>
  </si>
  <si>
    <t>775.258</t>
  </si>
  <si>
    <t>60.7</t>
  </si>
  <si>
    <t>1264.7</t>
  </si>
  <si>
    <t>13.535</t>
  </si>
  <si>
    <t>571.150</t>
  </si>
  <si>
    <t>4.974</t>
  </si>
  <si>
    <t>7.822</t>
  </si>
  <si>
    <t>21.305</t>
  </si>
  <si>
    <t>505.6</t>
  </si>
  <si>
    <t>723.3</t>
  </si>
  <si>
    <t>11163.2</t>
  </si>
  <si>
    <t>222.0</t>
  </si>
  <si>
    <t>140.0</t>
  </si>
  <si>
    <t>6535.6</t>
  </si>
  <si>
    <t>107.9</t>
  </si>
  <si>
    <t>76.8</t>
  </si>
  <si>
    <t>0.1</t>
  </si>
  <si>
    <t>0.7</t>
  </si>
  <si>
    <t>1.4</t>
  </si>
  <si>
    <t>Jonavos raj.</t>
  </si>
  <si>
    <t>130.170</t>
  </si>
  <si>
    <t>115.950</t>
  </si>
  <si>
    <t>11.0</t>
  </si>
  <si>
    <t>53.9</t>
  </si>
  <si>
    <t>93.260</t>
  </si>
  <si>
    <t>18.050</t>
  </si>
  <si>
    <t>2.140</t>
  </si>
  <si>
    <t>25.790</t>
  </si>
  <si>
    <t>8.070</t>
  </si>
  <si>
    <t>961.6</t>
  </si>
  <si>
    <t>585.7</t>
  </si>
  <si>
    <t>1098.9</t>
  </si>
  <si>
    <t>21.6</t>
  </si>
  <si>
    <t>Kaišiadorių raj.</t>
  </si>
  <si>
    <t>10.940</t>
  </si>
  <si>
    <t>27.270</t>
  </si>
  <si>
    <t>4.1</t>
  </si>
  <si>
    <t>17.0</t>
  </si>
  <si>
    <t>29.110</t>
  </si>
  <si>
    <t>3.120</t>
  </si>
  <si>
    <t>0.310</t>
  </si>
  <si>
    <t>20.460</t>
  </si>
  <si>
    <t>3.720</t>
  </si>
  <si>
    <t>13.0</t>
  </si>
  <si>
    <t>119.4</t>
  </si>
  <si>
    <t>83.9</t>
  </si>
  <si>
    <t>Kauno raj.</t>
  </si>
  <si>
    <t>0.040</t>
  </si>
  <si>
    <t>5.934</t>
  </si>
  <si>
    <t>0.4</t>
  </si>
  <si>
    <t>23.5</t>
  </si>
  <si>
    <t>4.140</t>
  </si>
  <si>
    <t>0.934</t>
  </si>
  <si>
    <t>0.012</t>
  </si>
  <si>
    <t>1.590</t>
  </si>
  <si>
    <t>0.250</t>
  </si>
  <si>
    <t>38.1</t>
  </si>
  <si>
    <t>106.3</t>
  </si>
  <si>
    <t>335.6</t>
  </si>
  <si>
    <t>Kėdainių raj.</t>
  </si>
  <si>
    <t>68.730</t>
  </si>
  <si>
    <t>14.0</t>
  </si>
  <si>
    <t>102.1</t>
  </si>
  <si>
    <t>150.420</t>
  </si>
  <si>
    <t>6.620</t>
  </si>
  <si>
    <t>943.7</t>
  </si>
  <si>
    <t>695.4</t>
  </si>
  <si>
    <t>616.8</t>
  </si>
  <si>
    <t>6.4</t>
  </si>
  <si>
    <t>12.5</t>
  </si>
  <si>
    <t>140.5</t>
  </si>
  <si>
    <t>15.3</t>
  </si>
  <si>
    <t>11.2</t>
  </si>
  <si>
    <t>Raseinių raj.</t>
  </si>
  <si>
    <t>4.310</t>
  </si>
  <si>
    <t>3.730</t>
  </si>
  <si>
    <t>0.5</t>
  </si>
  <si>
    <t>5.8</t>
  </si>
  <si>
    <t>22.660</t>
  </si>
  <si>
    <t>2.680</t>
  </si>
  <si>
    <t>0.410</t>
  </si>
  <si>
    <t>0.360</t>
  </si>
  <si>
    <t>336.1</t>
  </si>
  <si>
    <t>54.6</t>
  </si>
  <si>
    <t>Jurbarko raj.</t>
  </si>
  <si>
    <t>39.415</t>
  </si>
  <si>
    <t>10.230</t>
  </si>
  <si>
    <t>1.6</t>
  </si>
  <si>
    <t>32.6</t>
  </si>
  <si>
    <t>7.860</t>
  </si>
  <si>
    <t>0.100</t>
  </si>
  <si>
    <t>13.5</t>
  </si>
  <si>
    <t>9.2</t>
  </si>
  <si>
    <t>118.9</t>
  </si>
  <si>
    <t>7.6</t>
  </si>
  <si>
    <t>41.7</t>
  </si>
  <si>
    <t>8.3</t>
  </si>
  <si>
    <t>0.2</t>
  </si>
  <si>
    <t>Klaipėda</t>
  </si>
  <si>
    <t>405.238</t>
  </si>
  <si>
    <t>335.932</t>
  </si>
  <si>
    <t>31.4</t>
  </si>
  <si>
    <t>532.8</t>
  </si>
  <si>
    <t>937.456</t>
  </si>
  <si>
    <t>90.064</t>
  </si>
  <si>
    <t>2.178</t>
  </si>
  <si>
    <t>132.090</t>
  </si>
  <si>
    <t>23.071</t>
  </si>
  <si>
    <t>1882.1</t>
  </si>
  <si>
    <t>3120.2</t>
  </si>
  <si>
    <t>5185.3</t>
  </si>
  <si>
    <t>0.3</t>
  </si>
  <si>
    <t>57.5</t>
  </si>
  <si>
    <t>331.7</t>
  </si>
  <si>
    <t>806.6</t>
  </si>
  <si>
    <t>102.2</t>
  </si>
  <si>
    <t>68.1</t>
  </si>
  <si>
    <t>1.2</t>
  </si>
  <si>
    <t>2.1</t>
  </si>
  <si>
    <t>Neringa</t>
  </si>
  <si>
    <t>43.384</t>
  </si>
  <si>
    <t>12.550</t>
  </si>
  <si>
    <t>34.0</t>
  </si>
  <si>
    <t>190.4</t>
  </si>
  <si>
    <t>Palanga</t>
  </si>
  <si>
    <t>12.916</t>
  </si>
  <si>
    <t>59.000</t>
  </si>
  <si>
    <t>2.4</t>
  </si>
  <si>
    <t>24.4</t>
  </si>
  <si>
    <t>49.100</t>
  </si>
  <si>
    <t>0.300</t>
  </si>
  <si>
    <t>5.500</t>
  </si>
  <si>
    <t>1.800</t>
  </si>
  <si>
    <t>747.1</t>
  </si>
  <si>
    <t>19.5</t>
  </si>
  <si>
    <t>2.3</t>
  </si>
  <si>
    <t>Klaipėdos raj.</t>
  </si>
  <si>
    <t>18.421</t>
  </si>
  <si>
    <t>1.034</t>
  </si>
  <si>
    <t>15.0</t>
  </si>
  <si>
    <t>0.141</t>
  </si>
  <si>
    <t>10.0</t>
  </si>
  <si>
    <t>97.0</t>
  </si>
  <si>
    <t>Kretingos raj.</t>
  </si>
  <si>
    <t>28.804</t>
  </si>
  <si>
    <t>22.880</t>
  </si>
  <si>
    <t>3.8</t>
  </si>
  <si>
    <t>23.3</t>
  </si>
  <si>
    <t>18.000</t>
  </si>
  <si>
    <t>2.000</t>
  </si>
  <si>
    <t>3.100</t>
  </si>
  <si>
    <t>120.0</t>
  </si>
  <si>
    <t>183.4</t>
  </si>
  <si>
    <t>3.0</t>
  </si>
  <si>
    <t>Pagėgiai</t>
  </si>
  <si>
    <t>93.832</t>
  </si>
  <si>
    <t>1.116</t>
  </si>
  <si>
    <t>35.5</t>
  </si>
  <si>
    <t>52.4</t>
  </si>
  <si>
    <t>Skuodo raj.</t>
  </si>
  <si>
    <t>10.333</t>
  </si>
  <si>
    <t>4.260</t>
  </si>
  <si>
    <t>8.9</t>
  </si>
  <si>
    <t>126.8</t>
  </si>
  <si>
    <t>Tauragės raj.</t>
  </si>
  <si>
    <t>19.585</t>
  </si>
  <si>
    <t>33.505</t>
  </si>
  <si>
    <t>8.2</t>
  </si>
  <si>
    <t>25.4</t>
  </si>
  <si>
    <t>11.880</t>
  </si>
  <si>
    <t>0.900</t>
  </si>
  <si>
    <t>14.030</t>
  </si>
  <si>
    <t>7.520</t>
  </si>
  <si>
    <t>106.1</t>
  </si>
  <si>
    <t>381.3</t>
  </si>
  <si>
    <t>241.6</t>
  </si>
  <si>
    <t>271.0</t>
  </si>
  <si>
    <t>12.3</t>
  </si>
  <si>
    <t>134.3</t>
  </si>
  <si>
    <t>36.6</t>
  </si>
  <si>
    <t>4.6</t>
  </si>
  <si>
    <t>8.0</t>
  </si>
  <si>
    <t>Šilalės raj.</t>
  </si>
  <si>
    <t>3.491</t>
  </si>
  <si>
    <t>1.659</t>
  </si>
  <si>
    <t>5.7</t>
  </si>
  <si>
    <t>86.1</t>
  </si>
  <si>
    <t>Šilutės raj.</t>
  </si>
  <si>
    <t>44.876</t>
  </si>
  <si>
    <t>11.577</t>
  </si>
  <si>
    <t>22.4</t>
  </si>
  <si>
    <t>0.350</t>
  </si>
  <si>
    <t>0.005</t>
  </si>
  <si>
    <t>67.6</t>
  </si>
  <si>
    <t>25.6</t>
  </si>
  <si>
    <t>145.2</t>
  </si>
  <si>
    <t>7.7</t>
  </si>
  <si>
    <t>Šiauliai</t>
  </si>
  <si>
    <t>108.190</t>
  </si>
  <si>
    <t>289.160</t>
  </si>
  <si>
    <t>23.9</t>
  </si>
  <si>
    <t>131.6</t>
  </si>
  <si>
    <t>501.700</t>
  </si>
  <si>
    <t>157.870</t>
  </si>
  <si>
    <t>5.773</t>
  </si>
  <si>
    <t>17.260</t>
  </si>
  <si>
    <t>17.210</t>
  </si>
  <si>
    <t>2092.9</t>
  </si>
  <si>
    <t>2312.0</t>
  </si>
  <si>
    <t>23.8</t>
  </si>
  <si>
    <t>237.7</t>
  </si>
  <si>
    <t>Akmenės raj.</t>
  </si>
  <si>
    <t>7.510</t>
  </si>
  <si>
    <t>21.850</t>
  </si>
  <si>
    <t>3.5</t>
  </si>
  <si>
    <t>51.6</t>
  </si>
  <si>
    <t>30.190</t>
  </si>
  <si>
    <t>4.740</t>
  </si>
  <si>
    <t>0.220</t>
  </si>
  <si>
    <t>13.160</t>
  </si>
  <si>
    <t>3.220</t>
  </si>
  <si>
    <t>65.6</t>
  </si>
  <si>
    <t>Joniškio raj.</t>
  </si>
  <si>
    <t>7.438</t>
  </si>
  <si>
    <t>27.660</t>
  </si>
  <si>
    <t>10.9</t>
  </si>
  <si>
    <t>27.890</t>
  </si>
  <si>
    <t>19.870</t>
  </si>
  <si>
    <t>0.110</t>
  </si>
  <si>
    <t>0.990</t>
  </si>
  <si>
    <t>0.930</t>
  </si>
  <si>
    <t>117.3</t>
  </si>
  <si>
    <t>149.0</t>
  </si>
  <si>
    <t>Kelmės raj.</t>
  </si>
  <si>
    <t>9.440</t>
  </si>
  <si>
    <t>2.990</t>
  </si>
  <si>
    <t>2.980</t>
  </si>
  <si>
    <t>1.130</t>
  </si>
  <si>
    <t>0.030</t>
  </si>
  <si>
    <t>0.340</t>
  </si>
  <si>
    <t>0.430</t>
  </si>
  <si>
    <t>29.7</t>
  </si>
  <si>
    <t>40.1</t>
  </si>
  <si>
    <t>Mažeikių raj.</t>
  </si>
  <si>
    <t>24.260</t>
  </si>
  <si>
    <t>109.410</t>
  </si>
  <si>
    <t>19.9</t>
  </si>
  <si>
    <t>42.8</t>
  </si>
  <si>
    <t>181.460</t>
  </si>
  <si>
    <t>3.380</t>
  </si>
  <si>
    <t>1.280</t>
  </si>
  <si>
    <t>88.070</t>
  </si>
  <si>
    <t>17.700</t>
  </si>
  <si>
    <t>594.4</t>
  </si>
  <si>
    <t>545.6</t>
  </si>
  <si>
    <t>53.0</t>
  </si>
  <si>
    <t>109.0</t>
  </si>
  <si>
    <t>7.0</t>
  </si>
  <si>
    <t>Pakruojo raj.</t>
  </si>
  <si>
    <t>3.445</t>
  </si>
  <si>
    <t>2.170</t>
  </si>
  <si>
    <t>3.6</t>
  </si>
  <si>
    <t>28.8</t>
  </si>
  <si>
    <t>Plungės raj.</t>
  </si>
  <si>
    <t>7.286</t>
  </si>
  <si>
    <t>25.040</t>
  </si>
  <si>
    <t>7.9</t>
  </si>
  <si>
    <t>46.050</t>
  </si>
  <si>
    <t>1.240</t>
  </si>
  <si>
    <t>0.170</t>
  </si>
  <si>
    <t>20.470</t>
  </si>
  <si>
    <t>7.000</t>
  </si>
  <si>
    <t>183.7</t>
  </si>
  <si>
    <t>250.2</t>
  </si>
  <si>
    <t>Radviliškio raj.</t>
  </si>
  <si>
    <t>31.782</t>
  </si>
  <si>
    <t>50.250</t>
  </si>
  <si>
    <t>1.9</t>
  </si>
  <si>
    <t>50.0</t>
  </si>
  <si>
    <t>8.570</t>
  </si>
  <si>
    <t>0.080</t>
  </si>
  <si>
    <t>0.010</t>
  </si>
  <si>
    <t>551.6</t>
  </si>
  <si>
    <t>Rietavas</t>
  </si>
  <si>
    <t>2.710</t>
  </si>
  <si>
    <t>3.3</t>
  </si>
  <si>
    <t>Telšių raj.</t>
  </si>
  <si>
    <t>17.670</t>
  </si>
  <si>
    <t>23.700</t>
  </si>
  <si>
    <t>12.9</t>
  </si>
  <si>
    <t>35.4</t>
  </si>
  <si>
    <t>479.4</t>
  </si>
  <si>
    <t>Šiaulių raj.</t>
  </si>
  <si>
    <t>15.740</t>
  </si>
  <si>
    <t>20.700</t>
  </si>
  <si>
    <t>2.9</t>
  </si>
  <si>
    <t>34.6</t>
  </si>
  <si>
    <t>50.340</t>
  </si>
  <si>
    <t>0.910</t>
  </si>
  <si>
    <t>0.024</t>
  </si>
  <si>
    <t>12.880</t>
  </si>
  <si>
    <t>1.980</t>
  </si>
  <si>
    <t>155.4</t>
  </si>
  <si>
    <t>178.4</t>
  </si>
  <si>
    <t>Panevėžys</t>
  </si>
  <si>
    <t>120.443</t>
  </si>
  <si>
    <t>344.267</t>
  </si>
  <si>
    <t>27.8</t>
  </si>
  <si>
    <t>211.9</t>
  </si>
  <si>
    <t>318.402</t>
  </si>
  <si>
    <t>2.514</t>
  </si>
  <si>
    <t>10.055</t>
  </si>
  <si>
    <t>20.948</t>
  </si>
  <si>
    <t>884.0</t>
  </si>
  <si>
    <t>2582.8</t>
  </si>
  <si>
    <t>86.4</t>
  </si>
  <si>
    <t>283.7</t>
  </si>
  <si>
    <t>44.9</t>
  </si>
  <si>
    <t>120.4</t>
  </si>
  <si>
    <t>Biržų raj.</t>
  </si>
  <si>
    <t>13.486</t>
  </si>
  <si>
    <t>8.005</t>
  </si>
  <si>
    <t>18.8</t>
  </si>
  <si>
    <t>0.552</t>
  </si>
  <si>
    <t>0.362</t>
  </si>
  <si>
    <t>0.090</t>
  </si>
  <si>
    <t>135.3</t>
  </si>
  <si>
    <t>206.1</t>
  </si>
  <si>
    <t>Kupiškio raj.</t>
  </si>
  <si>
    <t>3.236</t>
  </si>
  <si>
    <t>0.441</t>
  </si>
  <si>
    <t>0.002</t>
  </si>
  <si>
    <t>0.048</t>
  </si>
  <si>
    <t>0.085</t>
  </si>
  <si>
    <t>7.4</t>
  </si>
  <si>
    <t>67.5</t>
  </si>
  <si>
    <t>Panevėžio raj.</t>
  </si>
  <si>
    <t>6.263</t>
  </si>
  <si>
    <t>8.065</t>
  </si>
  <si>
    <t>9.3</t>
  </si>
  <si>
    <t>0.272</t>
  </si>
  <si>
    <t>0.009</t>
  </si>
  <si>
    <t>0.134</t>
  </si>
  <si>
    <t>0.149</t>
  </si>
  <si>
    <t>4.8</t>
  </si>
  <si>
    <t>121.1</t>
  </si>
  <si>
    <t>Pasvalio raj.</t>
  </si>
  <si>
    <t>10.325</t>
  </si>
  <si>
    <t>9.231</t>
  </si>
  <si>
    <t>4.9</t>
  </si>
  <si>
    <t>14.8</t>
  </si>
  <si>
    <t>3.990</t>
  </si>
  <si>
    <t>0.289</t>
  </si>
  <si>
    <t>2.532</t>
  </si>
  <si>
    <t>3.981</t>
  </si>
  <si>
    <t>25.9</t>
  </si>
  <si>
    <t>Rokiškio raj.</t>
  </si>
  <si>
    <t>32.098</t>
  </si>
  <si>
    <t>13.320</t>
  </si>
  <si>
    <t>51.8</t>
  </si>
  <si>
    <t>19.400</t>
  </si>
  <si>
    <t>2.314</t>
  </si>
  <si>
    <t>0.256</t>
  </si>
  <si>
    <t>4.234</t>
  </si>
  <si>
    <t>2.503</t>
  </si>
  <si>
    <t>112.0</t>
  </si>
  <si>
    <t>396.5</t>
  </si>
  <si>
    <t>Alytus</t>
  </si>
  <si>
    <t>107.987</t>
  </si>
  <si>
    <t>27.320</t>
  </si>
  <si>
    <t>4.0</t>
  </si>
  <si>
    <t>539.7</t>
  </si>
  <si>
    <t>129.110</t>
  </si>
  <si>
    <t>1.970</t>
  </si>
  <si>
    <t>1.690</t>
  </si>
  <si>
    <t>17.240</t>
  </si>
  <si>
    <t>2.500</t>
  </si>
  <si>
    <t>798.5</t>
  </si>
  <si>
    <t>6229.0</t>
  </si>
  <si>
    <t>791.0</t>
  </si>
  <si>
    <t>46.4</t>
  </si>
  <si>
    <t>679.9</t>
  </si>
  <si>
    <t>39.2</t>
  </si>
  <si>
    <t>86.5</t>
  </si>
  <si>
    <t>4.2</t>
  </si>
  <si>
    <t>Birštonas</t>
  </si>
  <si>
    <t>3.450</t>
  </si>
  <si>
    <t>15.290</t>
  </si>
  <si>
    <t>5.6</t>
  </si>
  <si>
    <t>27.140</t>
  </si>
  <si>
    <t>6.170</t>
  </si>
  <si>
    <t>7.660</t>
  </si>
  <si>
    <t>3.090</t>
  </si>
  <si>
    <t>120.2</t>
  </si>
  <si>
    <t>38.6</t>
  </si>
  <si>
    <t>Druskininkai</t>
  </si>
  <si>
    <t>204.067</t>
  </si>
  <si>
    <t>46.870</t>
  </si>
  <si>
    <t>9.1</t>
  </si>
  <si>
    <t>134.8</t>
  </si>
  <si>
    <t>393.110</t>
  </si>
  <si>
    <t>40.900</t>
  </si>
  <si>
    <t>0.130</t>
  </si>
  <si>
    <t>1.270</t>
  </si>
  <si>
    <t>8.170</t>
  </si>
  <si>
    <t>339.2</t>
  </si>
  <si>
    <t>1381.8</t>
  </si>
  <si>
    <t>Alytaus raj.</t>
  </si>
  <si>
    <t>35.044</t>
  </si>
  <si>
    <t>10.970</t>
  </si>
  <si>
    <t>51.4</t>
  </si>
  <si>
    <t>2.445</t>
  </si>
  <si>
    <t>1.340</t>
  </si>
  <si>
    <t>0.060</t>
  </si>
  <si>
    <t>0.540</t>
  </si>
  <si>
    <t>1.140</t>
  </si>
  <si>
    <t>17.9</t>
  </si>
  <si>
    <t>44.1</t>
  </si>
  <si>
    <t>17.1</t>
  </si>
  <si>
    <t>Varėnos raj.</t>
  </si>
  <si>
    <t>18.360</t>
  </si>
  <si>
    <t>13.420</t>
  </si>
  <si>
    <t>20.6</t>
  </si>
  <si>
    <t>61.030</t>
  </si>
  <si>
    <t>4.700</t>
  </si>
  <si>
    <t>1.530</t>
  </si>
  <si>
    <t>66.6</t>
  </si>
  <si>
    <t>249.3</t>
  </si>
  <si>
    <t>Lazdijų raj.</t>
  </si>
  <si>
    <t>1.490</t>
  </si>
  <si>
    <t>3.4</t>
  </si>
  <si>
    <t>10.955</t>
  </si>
  <si>
    <t>0.390</t>
  </si>
  <si>
    <t>30.8</t>
  </si>
  <si>
    <t>Prienų raj.</t>
  </si>
  <si>
    <t>26.287</t>
  </si>
  <si>
    <t>13.480</t>
  </si>
  <si>
    <t>61.2</t>
  </si>
  <si>
    <t>9.452</t>
  </si>
  <si>
    <t>1.430</t>
  </si>
  <si>
    <t>0.880</t>
  </si>
  <si>
    <t>0.960</t>
  </si>
  <si>
    <t>44.0</t>
  </si>
  <si>
    <t>111.0</t>
  </si>
  <si>
    <t>Marijampolė</t>
  </si>
  <si>
    <t>85.1</t>
  </si>
  <si>
    <t>655.2</t>
  </si>
  <si>
    <t>Vilkaviškio raj.</t>
  </si>
  <si>
    <t>6.556</t>
  </si>
  <si>
    <t>8.524</t>
  </si>
  <si>
    <t>11.8</t>
  </si>
  <si>
    <t>28.555</t>
  </si>
  <si>
    <t>0.052</t>
  </si>
  <si>
    <t>102.0</t>
  </si>
  <si>
    <t>574.9</t>
  </si>
  <si>
    <t>Kalvarija</t>
  </si>
  <si>
    <t>3.260</t>
  </si>
  <si>
    <t>2.300</t>
  </si>
  <si>
    <t>39.5</t>
  </si>
  <si>
    <t>Kazlų Rūda</t>
  </si>
  <si>
    <t>7.717</t>
  </si>
  <si>
    <t>2.420</t>
  </si>
  <si>
    <t>21.5</t>
  </si>
  <si>
    <t>64.7</t>
  </si>
  <si>
    <t>Šakių raj.</t>
  </si>
  <si>
    <t>5.504</t>
  </si>
  <si>
    <t>8.585</t>
  </si>
  <si>
    <t>1.8</t>
  </si>
  <si>
    <t>0.041</t>
  </si>
  <si>
    <t>Visaginas</t>
  </si>
  <si>
    <t>19.533</t>
  </si>
  <si>
    <t>84.400</t>
  </si>
  <si>
    <t>45.6</t>
  </si>
  <si>
    <t>22.2</t>
  </si>
  <si>
    <t>125.540</t>
  </si>
  <si>
    <t>10.270</t>
  </si>
  <si>
    <t>3.550</t>
  </si>
  <si>
    <t>80.340</t>
  </si>
  <si>
    <t>23.160</t>
  </si>
  <si>
    <t>3183.1</t>
  </si>
  <si>
    <t>3162.7</t>
  </si>
  <si>
    <t>1025.7</t>
  </si>
  <si>
    <t>Anykščių raj.</t>
  </si>
  <si>
    <t>15.136</t>
  </si>
  <si>
    <t>10.630</t>
  </si>
  <si>
    <t>11.9</t>
  </si>
  <si>
    <t>21.600</t>
  </si>
  <si>
    <t>4.239</t>
  </si>
  <si>
    <t>0.119</t>
  </si>
  <si>
    <t>4.947</t>
  </si>
  <si>
    <t>1.385</t>
  </si>
  <si>
    <t>27.9</t>
  </si>
  <si>
    <t>58.1</t>
  </si>
  <si>
    <t>102.4</t>
  </si>
  <si>
    <t>129.0</t>
  </si>
  <si>
    <t>6.5</t>
  </si>
  <si>
    <t>Ignalinos raj.</t>
  </si>
  <si>
    <t>3.182</t>
  </si>
  <si>
    <t>4.457</t>
  </si>
  <si>
    <t>7.100</t>
  </si>
  <si>
    <t>1.835</t>
  </si>
  <si>
    <t>0.106</t>
  </si>
  <si>
    <t>1.407</t>
  </si>
  <si>
    <t>0.994</t>
  </si>
  <si>
    <t>72.7</t>
  </si>
  <si>
    <t>18.0</t>
  </si>
  <si>
    <t>Molėtų raj.</t>
  </si>
  <si>
    <t>3.217</t>
  </si>
  <si>
    <t>3.175</t>
  </si>
  <si>
    <t>2.8</t>
  </si>
  <si>
    <t>9.457</t>
  </si>
  <si>
    <t>0.655</t>
  </si>
  <si>
    <t>0.764</t>
  </si>
  <si>
    <t>0.228</t>
  </si>
  <si>
    <t>13.7</t>
  </si>
  <si>
    <t>27.2</t>
  </si>
  <si>
    <t>25.8</t>
  </si>
  <si>
    <t>48.0</t>
  </si>
  <si>
    <t>6.0</t>
  </si>
  <si>
    <t>Utenos raj.</t>
  </si>
  <si>
    <t>13.778</t>
  </si>
  <si>
    <t>39.7</t>
  </si>
  <si>
    <t>141.857</t>
  </si>
  <si>
    <t>3.328</t>
  </si>
  <si>
    <t>0.297</t>
  </si>
  <si>
    <t>3.013</t>
  </si>
  <si>
    <t>1.566</t>
  </si>
  <si>
    <t>189.5</t>
  </si>
  <si>
    <t>1243.0</t>
  </si>
  <si>
    <t>210.0</t>
  </si>
  <si>
    <t>3.2</t>
  </si>
  <si>
    <t>4601.1</t>
  </si>
  <si>
    <r>
      <t>BDS</t>
    </r>
    <r>
      <rPr>
        <b/>
        <vertAlign val="subscript"/>
        <sz val="8"/>
        <rFont val="Arial"/>
        <family val="2"/>
      </rPr>
      <t>7</t>
    </r>
  </si>
  <si>
    <r>
      <t xml:space="preserve"> </t>
    </r>
    <r>
      <rPr>
        <b/>
        <sz val="8"/>
        <rFont val="Arial"/>
        <family val="2"/>
      </rPr>
      <t>NH4 ir amonio druskos</t>
    </r>
  </si>
  <si>
    <r>
      <t xml:space="preserve">  </t>
    </r>
    <r>
      <rPr>
        <b/>
        <sz val="8"/>
        <rFont val="Arial"/>
        <family val="2"/>
      </rPr>
      <t>Nitritai</t>
    </r>
  </si>
  <si>
    <r>
      <t xml:space="preserve">  </t>
    </r>
    <r>
      <rPr>
        <b/>
        <sz val="8"/>
        <rFont val="Arial"/>
        <family val="2"/>
      </rPr>
      <t>Nitratai</t>
    </r>
  </si>
  <si>
    <r>
      <t xml:space="preserve">  </t>
    </r>
    <r>
      <rPr>
        <b/>
        <sz val="8"/>
        <rFont val="Arial"/>
        <family val="2"/>
      </rPr>
      <t>Fosfatai</t>
    </r>
  </si>
  <si>
    <t>IŠ VISO Į PRIIMTUVĄ:</t>
  </si>
  <si>
    <t>TERŠALŲ KIEKIAI IŠLEIDŽIAMI Į PAVIRŠINIUS VANDENIS, 2003 m.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</si>
</sst>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Lucida Sans Unicod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6"/>
  <sheetViews>
    <sheetView tabSelected="1" workbookViewId="0" topLeftCell="A1">
      <pane ySplit="5" topLeftCell="BM6" activePane="bottomLeft" state="frozen"/>
      <selection pane="topLeft" activeCell="A1" sqref="A1"/>
      <selection pane="bottomLeft" activeCell="H34" sqref="H34"/>
    </sheetView>
  </sheetViews>
  <sheetFormatPr defaultColWidth="9.140625" defaultRowHeight="12.75"/>
  <cols>
    <col min="1" max="1" width="17.00390625" style="2" bestFit="1" customWidth="1"/>
    <col min="2" max="2" width="7.421875" style="10" bestFit="1" customWidth="1"/>
    <col min="3" max="3" width="7.57421875" style="10" customWidth="1"/>
    <col min="4" max="4" width="7.7109375" style="11" customWidth="1"/>
    <col min="5" max="5" width="11.00390625" style="11" customWidth="1"/>
    <col min="6" max="6" width="7.421875" style="10" bestFit="1" customWidth="1"/>
    <col min="7" max="7" width="8.00390625" style="10" customWidth="1"/>
    <col min="8" max="8" width="7.140625" style="10" bestFit="1" customWidth="1"/>
    <col min="9" max="9" width="7.28125" style="10" bestFit="1" customWidth="1"/>
    <col min="10" max="10" width="8.00390625" style="10" bestFit="1" customWidth="1"/>
    <col min="11" max="11" width="7.421875" style="11" bestFit="1" customWidth="1"/>
    <col min="12" max="12" width="8.28125" style="11" bestFit="1" customWidth="1"/>
    <col min="13" max="13" width="11.00390625" style="11" hidden="1" customWidth="1"/>
    <col min="14" max="14" width="9.28125" style="11" customWidth="1"/>
    <col min="15" max="15" width="11.28125" style="11" customWidth="1"/>
    <col min="16" max="16" width="7.00390625" style="11" bestFit="1" customWidth="1"/>
    <col min="17" max="17" width="14.8515625" style="11" hidden="1" customWidth="1"/>
    <col min="18" max="18" width="7.7109375" style="11" customWidth="1"/>
    <col min="19" max="19" width="13.8515625" style="11" hidden="1" customWidth="1"/>
    <col min="20" max="20" width="6.00390625" style="11" bestFit="1" customWidth="1"/>
    <col min="21" max="21" width="14.8515625" style="11" hidden="1" customWidth="1"/>
    <col min="22" max="22" width="6.421875" style="11" bestFit="1" customWidth="1"/>
    <col min="23" max="23" width="13.8515625" style="11" hidden="1" customWidth="1"/>
    <col min="24" max="24" width="7.7109375" style="11" customWidth="1"/>
    <col min="25" max="25" width="13.8515625" style="11" hidden="1" customWidth="1"/>
    <col min="26" max="26" width="6.28125" style="11" bestFit="1" customWidth="1"/>
    <col min="27" max="27" width="11.7109375" style="11" hidden="1" customWidth="1"/>
    <col min="28" max="28" width="6.140625" style="11" bestFit="1" customWidth="1"/>
    <col min="29" max="29" width="11.7109375" style="11" hidden="1" customWidth="1"/>
    <col min="30" max="30" width="6.8515625" style="11" bestFit="1" customWidth="1"/>
    <col min="31" max="31" width="9.57421875" style="11" hidden="1" customWidth="1"/>
    <col min="32" max="32" width="6.7109375" style="11" customWidth="1"/>
    <col min="33" max="33" width="10.7109375" style="11" hidden="1" customWidth="1"/>
    <col min="34" max="34" width="9.00390625" style="11" bestFit="1" customWidth="1"/>
    <col min="35" max="35" width="11.140625" style="11" hidden="1" customWidth="1"/>
    <col min="36" max="36" width="9.57421875" style="11" customWidth="1"/>
    <col min="37" max="37" width="12.7109375" style="11" hidden="1" customWidth="1"/>
    <col min="38" max="38" width="7.00390625" style="11" bestFit="1" customWidth="1"/>
    <col min="39" max="39" width="12.7109375" style="11" hidden="1" customWidth="1"/>
    <col min="40" max="40" width="6.7109375" style="2" bestFit="1" customWidth="1"/>
    <col min="41" max="16384" width="9.140625" style="2" customWidth="1"/>
  </cols>
  <sheetData>
    <row r="1" spans="1:40" ht="12.75">
      <c r="A1" s="20" t="s">
        <v>0</v>
      </c>
      <c r="B1" s="21" t="s">
        <v>629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17"/>
    </row>
    <row r="2" spans="1:40" s="3" customFormat="1" ht="12.75" customHeight="1">
      <c r="A2" s="20"/>
      <c r="B2" s="24" t="s">
        <v>623</v>
      </c>
      <c r="C2" s="24" t="s">
        <v>1</v>
      </c>
      <c r="D2" s="25" t="s">
        <v>2</v>
      </c>
      <c r="E2" s="25" t="s">
        <v>3</v>
      </c>
      <c r="F2" s="24" t="s">
        <v>4</v>
      </c>
      <c r="G2" s="26" t="s">
        <v>624</v>
      </c>
      <c r="H2" s="26" t="s">
        <v>625</v>
      </c>
      <c r="I2" s="27" t="s">
        <v>626</v>
      </c>
      <c r="J2" s="27" t="s">
        <v>627</v>
      </c>
      <c r="K2" s="28" t="s">
        <v>5</v>
      </c>
      <c r="L2" s="28" t="s">
        <v>6</v>
      </c>
      <c r="M2" s="25" t="s">
        <v>7</v>
      </c>
      <c r="N2" s="25" t="s">
        <v>7</v>
      </c>
      <c r="O2" s="25" t="s">
        <v>8</v>
      </c>
      <c r="P2" s="28" t="s">
        <v>9</v>
      </c>
      <c r="Q2" s="25" t="s">
        <v>10</v>
      </c>
      <c r="R2" s="25" t="s">
        <v>10</v>
      </c>
      <c r="S2" s="28" t="s">
        <v>11</v>
      </c>
      <c r="T2" s="28" t="s">
        <v>11</v>
      </c>
      <c r="U2" s="28" t="s">
        <v>12</v>
      </c>
      <c r="V2" s="28" t="s">
        <v>12</v>
      </c>
      <c r="W2" s="25" t="s">
        <v>13</v>
      </c>
      <c r="X2" s="25" t="s">
        <v>13</v>
      </c>
      <c r="Y2" s="28" t="s">
        <v>14</v>
      </c>
      <c r="Z2" s="28" t="s">
        <v>14</v>
      </c>
      <c r="AA2" s="28" t="s">
        <v>15</v>
      </c>
      <c r="AB2" s="28" t="s">
        <v>15</v>
      </c>
      <c r="AC2" s="28" t="s">
        <v>16</v>
      </c>
      <c r="AD2" s="28" t="s">
        <v>16</v>
      </c>
      <c r="AE2" s="25" t="s">
        <v>17</v>
      </c>
      <c r="AF2" s="25" t="s">
        <v>17</v>
      </c>
      <c r="AG2" s="28" t="s">
        <v>18</v>
      </c>
      <c r="AH2" s="28" t="s">
        <v>18</v>
      </c>
      <c r="AI2" s="25" t="s">
        <v>19</v>
      </c>
      <c r="AJ2" s="25" t="s">
        <v>19</v>
      </c>
      <c r="AK2" s="28" t="s">
        <v>20</v>
      </c>
      <c r="AL2" s="28" t="s">
        <v>20</v>
      </c>
      <c r="AM2" s="28" t="s">
        <v>21</v>
      </c>
      <c r="AN2" s="28" t="s">
        <v>21</v>
      </c>
    </row>
    <row r="3" spans="1:40" s="4" customFormat="1" ht="12.75" customHeight="1">
      <c r="A3" s="20"/>
      <c r="B3" s="24"/>
      <c r="C3" s="24"/>
      <c r="D3" s="25"/>
      <c r="E3" s="25"/>
      <c r="F3" s="24"/>
      <c r="G3" s="24"/>
      <c r="H3" s="24"/>
      <c r="I3" s="24"/>
      <c r="J3" s="24"/>
      <c r="K3" s="28"/>
      <c r="L3" s="28"/>
      <c r="M3" s="25"/>
      <c r="N3" s="25"/>
      <c r="O3" s="25"/>
      <c r="P3" s="28"/>
      <c r="Q3" s="25"/>
      <c r="R3" s="25"/>
      <c r="S3" s="28"/>
      <c r="T3" s="28"/>
      <c r="U3" s="28"/>
      <c r="V3" s="28"/>
      <c r="W3" s="25"/>
      <c r="X3" s="25"/>
      <c r="Y3" s="28"/>
      <c r="Z3" s="28"/>
      <c r="AA3" s="28"/>
      <c r="AB3" s="28"/>
      <c r="AC3" s="28"/>
      <c r="AD3" s="28"/>
      <c r="AE3" s="25"/>
      <c r="AF3" s="25"/>
      <c r="AG3" s="28"/>
      <c r="AH3" s="28"/>
      <c r="AI3" s="25"/>
      <c r="AJ3" s="25"/>
      <c r="AK3" s="28"/>
      <c r="AL3" s="28"/>
      <c r="AM3" s="28"/>
      <c r="AN3" s="28"/>
    </row>
    <row r="4" spans="1:40" s="4" customFormat="1" ht="11.25">
      <c r="A4" s="20"/>
      <c r="B4" s="24"/>
      <c r="C4" s="24"/>
      <c r="D4" s="25"/>
      <c r="E4" s="25"/>
      <c r="F4" s="24"/>
      <c r="G4" s="24"/>
      <c r="H4" s="24"/>
      <c r="I4" s="24"/>
      <c r="J4" s="24"/>
      <c r="K4" s="28"/>
      <c r="L4" s="28"/>
      <c r="M4" s="25"/>
      <c r="N4" s="25"/>
      <c r="O4" s="25"/>
      <c r="P4" s="28"/>
      <c r="Q4" s="25"/>
      <c r="R4" s="25"/>
      <c r="S4" s="28"/>
      <c r="T4" s="28"/>
      <c r="U4" s="28"/>
      <c r="V4" s="28"/>
      <c r="W4" s="25"/>
      <c r="X4" s="25"/>
      <c r="Y4" s="28"/>
      <c r="Z4" s="28"/>
      <c r="AA4" s="28"/>
      <c r="AB4" s="28"/>
      <c r="AC4" s="28"/>
      <c r="AD4" s="28"/>
      <c r="AE4" s="25"/>
      <c r="AF4" s="25"/>
      <c r="AG4" s="28"/>
      <c r="AH4" s="28"/>
      <c r="AI4" s="25"/>
      <c r="AJ4" s="25"/>
      <c r="AK4" s="28"/>
      <c r="AL4" s="28"/>
      <c r="AM4" s="28"/>
      <c r="AN4" s="28"/>
    </row>
    <row r="5" spans="1:40" s="1" customFormat="1" ht="11.25" customHeight="1">
      <c r="A5" s="20"/>
      <c r="B5" s="18" t="s">
        <v>22</v>
      </c>
      <c r="C5" s="18" t="s">
        <v>22</v>
      </c>
      <c r="D5" s="18" t="s">
        <v>22</v>
      </c>
      <c r="E5" s="18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9" t="s">
        <v>23</v>
      </c>
      <c r="N5" s="18" t="s">
        <v>22</v>
      </c>
      <c r="O5" s="18" t="s">
        <v>22</v>
      </c>
      <c r="P5" s="18" t="s">
        <v>22</v>
      </c>
      <c r="Q5" s="19" t="s">
        <v>23</v>
      </c>
      <c r="R5" s="18" t="s">
        <v>22</v>
      </c>
      <c r="S5" s="19" t="s">
        <v>23</v>
      </c>
      <c r="T5" s="18" t="s">
        <v>22</v>
      </c>
      <c r="U5" s="19" t="s">
        <v>23</v>
      </c>
      <c r="V5" s="18" t="s">
        <v>22</v>
      </c>
      <c r="W5" s="19" t="s">
        <v>23</v>
      </c>
      <c r="X5" s="18" t="s">
        <v>22</v>
      </c>
      <c r="Y5" s="19" t="s">
        <v>23</v>
      </c>
      <c r="Z5" s="18" t="s">
        <v>22</v>
      </c>
      <c r="AA5" s="19" t="s">
        <v>23</v>
      </c>
      <c r="AB5" s="18" t="s">
        <v>22</v>
      </c>
      <c r="AC5" s="19" t="s">
        <v>23</v>
      </c>
      <c r="AD5" s="18" t="s">
        <v>22</v>
      </c>
      <c r="AE5" s="19" t="s">
        <v>23</v>
      </c>
      <c r="AF5" s="18" t="s">
        <v>22</v>
      </c>
      <c r="AG5" s="19" t="s">
        <v>23</v>
      </c>
      <c r="AH5" s="18" t="s">
        <v>22</v>
      </c>
      <c r="AI5" s="19" t="s">
        <v>23</v>
      </c>
      <c r="AJ5" s="18" t="s">
        <v>22</v>
      </c>
      <c r="AK5" s="19" t="s">
        <v>23</v>
      </c>
      <c r="AL5" s="18" t="s">
        <v>22</v>
      </c>
      <c r="AM5" s="19" t="s">
        <v>23</v>
      </c>
      <c r="AN5" s="18" t="s">
        <v>22</v>
      </c>
    </row>
    <row r="6" spans="1:67" ht="11.25">
      <c r="A6" s="5" t="s">
        <v>302</v>
      </c>
      <c r="B6" s="13" t="s">
        <v>303</v>
      </c>
      <c r="C6" s="13" t="s">
        <v>304</v>
      </c>
      <c r="D6" s="13" t="s">
        <v>305</v>
      </c>
      <c r="E6" s="13" t="s">
        <v>306</v>
      </c>
      <c r="F6" s="13" t="s">
        <v>307</v>
      </c>
      <c r="G6" s="13" t="s">
        <v>308</v>
      </c>
      <c r="H6" s="13" t="s">
        <v>309</v>
      </c>
      <c r="I6" s="13" t="s">
        <v>310</v>
      </c>
      <c r="J6" s="13" t="s">
        <v>311</v>
      </c>
      <c r="K6" s="13"/>
      <c r="L6" s="13" t="s">
        <v>312</v>
      </c>
      <c r="M6" s="13">
        <v>73.1</v>
      </c>
      <c r="N6" s="13">
        <f aca="true" t="shared" si="0" ref="N6:N37">M6/1000</f>
        <v>0.0731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11.25">
      <c r="A7" s="5" t="s">
        <v>498</v>
      </c>
      <c r="B7" s="13" t="s">
        <v>499</v>
      </c>
      <c r="C7" s="13" t="s">
        <v>500</v>
      </c>
      <c r="D7" s="13" t="s">
        <v>62</v>
      </c>
      <c r="E7" s="13" t="s">
        <v>501</v>
      </c>
      <c r="F7" s="13" t="s">
        <v>502</v>
      </c>
      <c r="G7" s="13" t="s">
        <v>503</v>
      </c>
      <c r="H7" s="13" t="s">
        <v>504</v>
      </c>
      <c r="I7" s="13" t="s">
        <v>505</v>
      </c>
      <c r="J7" s="13" t="s">
        <v>506</v>
      </c>
      <c r="K7" s="13"/>
      <c r="L7" s="13" t="s">
        <v>507</v>
      </c>
      <c r="M7" s="13" t="s">
        <v>508</v>
      </c>
      <c r="N7" s="13">
        <f t="shared" si="0"/>
        <v>16.072</v>
      </c>
      <c r="O7" s="13">
        <v>0.034</v>
      </c>
      <c r="P7" s="13"/>
      <c r="Q7" s="13" t="s">
        <v>509</v>
      </c>
      <c r="R7" s="13">
        <f>Q7/1000</f>
        <v>38.734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 t="s">
        <v>430</v>
      </c>
      <c r="AL7" s="13">
        <f>AK7/1000</f>
        <v>38.963</v>
      </c>
      <c r="AM7" s="13" t="s">
        <v>272</v>
      </c>
      <c r="AN7" s="16" t="e">
        <f>AM7/1000</f>
        <v>#VALUE!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1:67" ht="11.25">
      <c r="A8" s="5" t="s">
        <v>458</v>
      </c>
      <c r="B8" s="13" t="s">
        <v>459</v>
      </c>
      <c r="C8" s="13" t="s">
        <v>460</v>
      </c>
      <c r="D8" s="13" t="s">
        <v>461</v>
      </c>
      <c r="E8" s="13" t="s">
        <v>462</v>
      </c>
      <c r="F8" s="13" t="s">
        <v>463</v>
      </c>
      <c r="G8" s="13" t="s">
        <v>464</v>
      </c>
      <c r="H8" s="13" t="s">
        <v>465</v>
      </c>
      <c r="I8" s="13" t="s">
        <v>466</v>
      </c>
      <c r="J8" s="13" t="s">
        <v>467</v>
      </c>
      <c r="K8" s="13"/>
      <c r="L8" s="13" t="s">
        <v>468</v>
      </c>
      <c r="M8" s="13" t="s">
        <v>469</v>
      </c>
      <c r="N8" s="13" t="e">
        <f t="shared" si="0"/>
        <v>#VALUE!</v>
      </c>
      <c r="O8" s="13">
        <v>0.465</v>
      </c>
      <c r="P8" s="13"/>
      <c r="Q8" s="13" t="s">
        <v>470</v>
      </c>
      <c r="R8" s="13" t="e">
        <f>Q8/1000</f>
        <v>#VALUE!</v>
      </c>
      <c r="S8" s="13" t="s">
        <v>471</v>
      </c>
      <c r="T8" s="13">
        <f>S8/1000</f>
        <v>16.893</v>
      </c>
      <c r="U8" s="13" t="s">
        <v>472</v>
      </c>
      <c r="V8" s="13" t="e">
        <f>U8/1000</f>
        <v>#VALUE!</v>
      </c>
      <c r="W8" s="13" t="s">
        <v>473</v>
      </c>
      <c r="X8" s="13">
        <f>W8/1000</f>
        <v>14.277</v>
      </c>
      <c r="Y8" s="13" t="s">
        <v>474</v>
      </c>
      <c r="Z8" s="13">
        <f>Y8/1000</f>
        <v>31.533</v>
      </c>
      <c r="AA8" s="13"/>
      <c r="AB8" s="13"/>
      <c r="AC8" s="13"/>
      <c r="AD8" s="13"/>
      <c r="AE8" s="13"/>
      <c r="AF8" s="13"/>
      <c r="AG8" s="13"/>
      <c r="AH8" s="13"/>
      <c r="AI8" s="13" t="s">
        <v>475</v>
      </c>
      <c r="AJ8" s="13">
        <f>AI8/1000</f>
        <v>38.809</v>
      </c>
      <c r="AK8" s="13"/>
      <c r="AL8" s="13"/>
      <c r="AM8" s="13"/>
      <c r="AN8" s="1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1:67" ht="11.25">
      <c r="A9" s="5" t="s">
        <v>573</v>
      </c>
      <c r="B9" s="13" t="s">
        <v>574</v>
      </c>
      <c r="C9" s="13" t="s">
        <v>575</v>
      </c>
      <c r="D9" s="13" t="s">
        <v>178</v>
      </c>
      <c r="E9" s="13" t="s">
        <v>576</v>
      </c>
      <c r="F9" s="13" t="s">
        <v>577</v>
      </c>
      <c r="G9" s="13" t="s">
        <v>578</v>
      </c>
      <c r="H9" s="13" t="s">
        <v>579</v>
      </c>
      <c r="I9" s="13" t="s">
        <v>580</v>
      </c>
      <c r="J9" s="13" t="s">
        <v>581</v>
      </c>
      <c r="K9" s="13" t="s">
        <v>582</v>
      </c>
      <c r="L9" s="13" t="s">
        <v>583</v>
      </c>
      <c r="M9" s="13" t="s">
        <v>584</v>
      </c>
      <c r="N9" s="13" t="e">
        <f t="shared" si="0"/>
        <v>#VALUE!</v>
      </c>
      <c r="O9" s="13">
        <v>0.052</v>
      </c>
      <c r="P9" s="13"/>
      <c r="Q9" s="13" t="s">
        <v>585</v>
      </c>
      <c r="R9" s="13" t="e">
        <f>Q9/1000</f>
        <v>#VALUE!</v>
      </c>
      <c r="S9" s="13"/>
      <c r="T9" s="13"/>
      <c r="U9" s="13" t="s">
        <v>585</v>
      </c>
      <c r="V9" s="13" t="e">
        <f>U9/1000</f>
        <v>#VALUE!</v>
      </c>
      <c r="W9" s="13"/>
      <c r="X9" s="13"/>
      <c r="Y9" s="13" t="s">
        <v>586</v>
      </c>
      <c r="Z9" s="13">
        <f>Y9/1000</f>
        <v>38.873</v>
      </c>
      <c r="AA9" s="13"/>
      <c r="AB9" s="13"/>
      <c r="AC9" s="13"/>
      <c r="AD9" s="13"/>
      <c r="AE9" s="13"/>
      <c r="AF9" s="13"/>
      <c r="AG9" s="13"/>
      <c r="AH9" s="13"/>
      <c r="AI9" s="13" t="s">
        <v>87</v>
      </c>
      <c r="AJ9" s="13">
        <f>AI9/1000</f>
        <v>38.72</v>
      </c>
      <c r="AK9" s="13"/>
      <c r="AL9" s="13"/>
      <c r="AM9" s="13"/>
      <c r="AN9" s="1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67" ht="11.25">
      <c r="A10" s="5" t="s">
        <v>476</v>
      </c>
      <c r="B10" s="13" t="s">
        <v>477</v>
      </c>
      <c r="C10" s="13" t="s">
        <v>478</v>
      </c>
      <c r="D10" s="13" t="s">
        <v>376</v>
      </c>
      <c r="E10" s="13" t="s">
        <v>479</v>
      </c>
      <c r="F10" s="13" t="s">
        <v>480</v>
      </c>
      <c r="G10" s="13" t="s">
        <v>481</v>
      </c>
      <c r="H10" s="13" t="s">
        <v>172</v>
      </c>
      <c r="I10" s="13" t="s">
        <v>482</v>
      </c>
      <c r="J10" s="13" t="s">
        <v>483</v>
      </c>
      <c r="K10" s="13"/>
      <c r="L10" s="13" t="s">
        <v>484</v>
      </c>
      <c r="M10" s="13" t="s">
        <v>485</v>
      </c>
      <c r="N10" s="13">
        <f t="shared" si="0"/>
        <v>14.032</v>
      </c>
      <c r="O10" s="13">
        <v>0.14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ht="11.25">
      <c r="A11" s="5" t="s">
        <v>410</v>
      </c>
      <c r="B11" s="13" t="s">
        <v>411</v>
      </c>
      <c r="C11" s="13" t="s">
        <v>412</v>
      </c>
      <c r="D11" s="13" t="s">
        <v>56</v>
      </c>
      <c r="E11" s="13" t="s">
        <v>413</v>
      </c>
      <c r="F11" s="13"/>
      <c r="G11" s="13" t="s">
        <v>414</v>
      </c>
      <c r="H11" s="13" t="s">
        <v>415</v>
      </c>
      <c r="I11" s="13" t="s">
        <v>416</v>
      </c>
      <c r="J11" s="13"/>
      <c r="K11" s="13"/>
      <c r="L11" s="13" t="s">
        <v>417</v>
      </c>
      <c r="M11" s="13" t="s">
        <v>418</v>
      </c>
      <c r="N11" s="13" t="e">
        <f t="shared" si="0"/>
        <v>#VALUE!</v>
      </c>
      <c r="O11" s="13">
        <v>0.039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ht="11.25">
      <c r="A12" s="5" t="s">
        <v>486</v>
      </c>
      <c r="B12" s="13" t="s">
        <v>487</v>
      </c>
      <c r="C12" s="13" t="s">
        <v>488</v>
      </c>
      <c r="D12" s="13" t="s">
        <v>489</v>
      </c>
      <c r="E12" s="13" t="s">
        <v>490</v>
      </c>
      <c r="F12" s="13" t="s">
        <v>491</v>
      </c>
      <c r="G12" s="13" t="s">
        <v>492</v>
      </c>
      <c r="H12" s="13" t="s">
        <v>493</v>
      </c>
      <c r="I12" s="13" t="s">
        <v>494</v>
      </c>
      <c r="J12" s="13" t="s">
        <v>495</v>
      </c>
      <c r="K12" s="13"/>
      <c r="L12" s="13" t="s">
        <v>496</v>
      </c>
      <c r="M12" s="13" t="s">
        <v>497</v>
      </c>
      <c r="N12" s="13" t="e">
        <f t="shared" si="0"/>
        <v>#VALUE!</v>
      </c>
      <c r="O12" s="13">
        <v>1.715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ht="11.25">
      <c r="A13" s="5" t="s">
        <v>45</v>
      </c>
      <c r="B13" s="13" t="s">
        <v>46</v>
      </c>
      <c r="C13" s="13" t="s">
        <v>47</v>
      </c>
      <c r="D13" s="13" t="s">
        <v>48</v>
      </c>
      <c r="E13" s="13" t="s">
        <v>49</v>
      </c>
      <c r="F13" s="13"/>
      <c r="G13" s="13"/>
      <c r="H13" s="13"/>
      <c r="I13" s="13"/>
      <c r="J13" s="13" t="s">
        <v>50</v>
      </c>
      <c r="K13" s="13"/>
      <c r="L13" s="13"/>
      <c r="M13" s="13" t="s">
        <v>51</v>
      </c>
      <c r="N13" s="13">
        <f t="shared" si="0"/>
        <v>38.841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 t="s">
        <v>52</v>
      </c>
      <c r="AL13" s="13">
        <f>AK13/1000</f>
        <v>38.755</v>
      </c>
      <c r="AM13" s="13"/>
      <c r="AN13" s="1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1.25">
      <c r="A14" s="5" t="s">
        <v>587</v>
      </c>
      <c r="B14" s="13" t="s">
        <v>588</v>
      </c>
      <c r="C14" s="13" t="s">
        <v>589</v>
      </c>
      <c r="D14" s="13" t="s">
        <v>208</v>
      </c>
      <c r="E14" s="13" t="s">
        <v>386</v>
      </c>
      <c r="F14" s="13" t="s">
        <v>590</v>
      </c>
      <c r="G14" s="13" t="s">
        <v>591</v>
      </c>
      <c r="H14" s="13" t="s">
        <v>592</v>
      </c>
      <c r="I14" s="13" t="s">
        <v>593</v>
      </c>
      <c r="J14" s="13" t="s">
        <v>594</v>
      </c>
      <c r="K14" s="13" t="s">
        <v>285</v>
      </c>
      <c r="L14" s="13" t="s">
        <v>27</v>
      </c>
      <c r="M14" s="13" t="s">
        <v>595</v>
      </c>
      <c r="N14" s="13">
        <f t="shared" si="0"/>
        <v>26.481</v>
      </c>
      <c r="O14" s="13">
        <v>0.026</v>
      </c>
      <c r="P14" s="13"/>
      <c r="Q14" s="13" t="s">
        <v>596</v>
      </c>
      <c r="R14" s="13" t="e">
        <f>Q14/1000</f>
        <v>#VALUE!</v>
      </c>
      <c r="S14" s="13"/>
      <c r="T14" s="13"/>
      <c r="U14" s="13"/>
      <c r="V14" s="13"/>
      <c r="W14" s="13" t="s">
        <v>208</v>
      </c>
      <c r="X14" s="13">
        <f>W14/1000</f>
        <v>38.719</v>
      </c>
      <c r="Y14" s="13" t="s">
        <v>237</v>
      </c>
      <c r="Z14" s="13">
        <f>Y14/1000</f>
        <v>38.784</v>
      </c>
      <c r="AA14" s="13"/>
      <c r="AB14" s="13"/>
      <c r="AC14" s="13"/>
      <c r="AD14" s="13"/>
      <c r="AE14" s="13"/>
      <c r="AF14" s="13"/>
      <c r="AG14" s="13"/>
      <c r="AH14" s="13"/>
      <c r="AI14" s="13" t="s">
        <v>188</v>
      </c>
      <c r="AJ14" s="13" t="e">
        <f>AI14/1000</f>
        <v>#VALUE!</v>
      </c>
      <c r="AK14" s="13"/>
      <c r="AL14" s="13"/>
      <c r="AM14" s="13"/>
      <c r="AN14" s="1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ht="11.25">
      <c r="A15" s="5" t="s">
        <v>110</v>
      </c>
      <c r="B15" s="13" t="s">
        <v>111</v>
      </c>
      <c r="C15" s="13" t="s">
        <v>112</v>
      </c>
      <c r="D15" s="13" t="s">
        <v>113</v>
      </c>
      <c r="E15" s="13" t="s">
        <v>114</v>
      </c>
      <c r="F15" s="13" t="s">
        <v>115</v>
      </c>
      <c r="G15" s="13" t="s">
        <v>116</v>
      </c>
      <c r="H15" s="13" t="s">
        <v>117</v>
      </c>
      <c r="I15" s="13" t="s">
        <v>118</v>
      </c>
      <c r="J15" s="13" t="s">
        <v>119</v>
      </c>
      <c r="K15" s="13" t="s">
        <v>120</v>
      </c>
      <c r="L15" s="13" t="s">
        <v>121</v>
      </c>
      <c r="M15" s="13" t="s">
        <v>122</v>
      </c>
      <c r="N15" s="13" t="e">
        <f t="shared" si="0"/>
        <v>#VALUE!</v>
      </c>
      <c r="O15" s="13"/>
      <c r="P15" s="13"/>
      <c r="Q15" s="13"/>
      <c r="R15" s="13"/>
      <c r="S15" s="13" t="s">
        <v>123</v>
      </c>
      <c r="T15" s="13">
        <f>S15/1000</f>
        <v>38.889</v>
      </c>
      <c r="U15" s="13" t="s">
        <v>51</v>
      </c>
      <c r="V15" s="13">
        <f>U15/1000</f>
        <v>38.841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ht="11.25">
      <c r="A16" s="5" t="s">
        <v>313</v>
      </c>
      <c r="B16" s="13" t="s">
        <v>314</v>
      </c>
      <c r="C16" s="13" t="s">
        <v>315</v>
      </c>
      <c r="D16" s="13" t="s">
        <v>208</v>
      </c>
      <c r="E16" s="13" t="s">
        <v>316</v>
      </c>
      <c r="F16" s="13" t="s">
        <v>317</v>
      </c>
      <c r="G16" s="13" t="s">
        <v>318</v>
      </c>
      <c r="H16" s="13" t="s">
        <v>319</v>
      </c>
      <c r="I16" s="13" t="s">
        <v>320</v>
      </c>
      <c r="J16" s="13" t="s">
        <v>321</v>
      </c>
      <c r="K16" s="13" t="s">
        <v>108</v>
      </c>
      <c r="L16" s="13" t="s">
        <v>322</v>
      </c>
      <c r="M16" s="13" t="s">
        <v>323</v>
      </c>
      <c r="N16" s="13" t="e">
        <f t="shared" si="0"/>
        <v>#VALUE!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ht="11.25">
      <c r="A17" s="5" t="s">
        <v>175</v>
      </c>
      <c r="B17" s="13" t="s">
        <v>176</v>
      </c>
      <c r="C17" s="13" t="s">
        <v>177</v>
      </c>
      <c r="D17" s="13" t="s">
        <v>178</v>
      </c>
      <c r="E17" s="13" t="s">
        <v>179</v>
      </c>
      <c r="F17" s="13" t="s">
        <v>180</v>
      </c>
      <c r="G17" s="13"/>
      <c r="H17" s="13"/>
      <c r="I17" s="13"/>
      <c r="J17" s="13" t="s">
        <v>181</v>
      </c>
      <c r="K17" s="13" t="s">
        <v>182</v>
      </c>
      <c r="L17" s="13" t="s">
        <v>183</v>
      </c>
      <c r="M17" s="13" t="s">
        <v>184</v>
      </c>
      <c r="N17" s="13" t="e">
        <f t="shared" si="0"/>
        <v>#VALUE!</v>
      </c>
      <c r="O17" s="13">
        <v>0.179</v>
      </c>
      <c r="P17" s="13"/>
      <c r="Q17" s="13"/>
      <c r="R17" s="13"/>
      <c r="S17" s="13" t="s">
        <v>185</v>
      </c>
      <c r="T17" s="13">
        <f>S17/1000</f>
        <v>38.904</v>
      </c>
      <c r="U17" s="13" t="s">
        <v>186</v>
      </c>
      <c r="V17" s="13">
        <f>U17/1000</f>
        <v>15.158</v>
      </c>
      <c r="W17" s="13" t="s">
        <v>187</v>
      </c>
      <c r="X17" s="13">
        <f>W17/1000</f>
        <v>38.932</v>
      </c>
      <c r="Y17" s="13" t="s">
        <v>188</v>
      </c>
      <c r="Z17" s="13" t="e">
        <f>Y17/1000</f>
        <v>#VALUE!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ht="11.25">
      <c r="A18" s="5" t="s">
        <v>124</v>
      </c>
      <c r="B18" s="13" t="s">
        <v>125</v>
      </c>
      <c r="C18" s="13" t="s">
        <v>126</v>
      </c>
      <c r="D18" s="13" t="s">
        <v>127</v>
      </c>
      <c r="E18" s="13" t="s">
        <v>128</v>
      </c>
      <c r="F18" s="13" t="s">
        <v>129</v>
      </c>
      <c r="G18" s="13" t="s">
        <v>130</v>
      </c>
      <c r="H18" s="13" t="s">
        <v>131</v>
      </c>
      <c r="I18" s="13" t="s">
        <v>132</v>
      </c>
      <c r="J18" s="13" t="s">
        <v>133</v>
      </c>
      <c r="K18" s="13" t="s">
        <v>134</v>
      </c>
      <c r="L18" s="13" t="s">
        <v>135</v>
      </c>
      <c r="M18" s="13" t="s">
        <v>136</v>
      </c>
      <c r="N18" s="13">
        <f t="shared" si="0"/>
        <v>30.56</v>
      </c>
      <c r="O18" s="13">
        <v>0.146</v>
      </c>
      <c r="P18" s="13" t="s">
        <v>44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ht="11.25">
      <c r="A19" s="5" t="s">
        <v>546</v>
      </c>
      <c r="B19" s="13" t="s">
        <v>547</v>
      </c>
      <c r="C19" s="13" t="s">
        <v>548</v>
      </c>
      <c r="D19" s="13" t="s">
        <v>82</v>
      </c>
      <c r="E19" s="13" t="s">
        <v>127</v>
      </c>
      <c r="F19" s="13"/>
      <c r="G19" s="13"/>
      <c r="H19" s="13"/>
      <c r="I19" s="13"/>
      <c r="J19" s="13"/>
      <c r="K19" s="13"/>
      <c r="L19" s="13"/>
      <c r="M19" s="13" t="s">
        <v>549</v>
      </c>
      <c r="N19" s="13">
        <f t="shared" si="0"/>
        <v>14.366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ht="11.25">
      <c r="A20" s="5" t="s">
        <v>89</v>
      </c>
      <c r="B20" s="13" t="s">
        <v>90</v>
      </c>
      <c r="C20" s="13" t="s">
        <v>91</v>
      </c>
      <c r="D20" s="13" t="s">
        <v>92</v>
      </c>
      <c r="E20" s="13" t="s">
        <v>93</v>
      </c>
      <c r="F20" s="13" t="s">
        <v>94</v>
      </c>
      <c r="G20" s="13" t="s">
        <v>95</v>
      </c>
      <c r="H20" s="13" t="s">
        <v>96</v>
      </c>
      <c r="I20" s="13" t="s">
        <v>97</v>
      </c>
      <c r="J20" s="13" t="s">
        <v>98</v>
      </c>
      <c r="K20" s="13" t="s">
        <v>99</v>
      </c>
      <c r="L20" s="13" t="s">
        <v>100</v>
      </c>
      <c r="M20" s="13" t="s">
        <v>101</v>
      </c>
      <c r="N20" s="13" t="e">
        <f t="shared" si="0"/>
        <v>#VALUE!</v>
      </c>
      <c r="O20" s="13">
        <v>23.593</v>
      </c>
      <c r="P20" s="13" t="s">
        <v>102</v>
      </c>
      <c r="Q20" s="13"/>
      <c r="R20" s="13"/>
      <c r="S20" s="13" t="s">
        <v>103</v>
      </c>
      <c r="T20" s="13" t="e">
        <f>S20/1000</f>
        <v>#VALUE!</v>
      </c>
      <c r="U20" s="13" t="s">
        <v>104</v>
      </c>
      <c r="V20" s="13">
        <f>U20/1000</f>
        <v>1693.052</v>
      </c>
      <c r="W20" s="13" t="s">
        <v>105</v>
      </c>
      <c r="X20" s="13" t="e">
        <f>W20/1000</f>
        <v>#VALUE!</v>
      </c>
      <c r="Y20" s="13" t="s">
        <v>106</v>
      </c>
      <c r="Z20" s="13">
        <f>Y20/1000</f>
        <v>27.973</v>
      </c>
      <c r="AA20" s="13" t="s">
        <v>107</v>
      </c>
      <c r="AB20" s="13" t="e">
        <f>AA20/1000</f>
        <v>#VALUE!</v>
      </c>
      <c r="AC20" s="13" t="s">
        <v>107</v>
      </c>
      <c r="AD20" s="13" t="e">
        <f>AC20/1000</f>
        <v>#VALUE!</v>
      </c>
      <c r="AE20" s="13" t="s">
        <v>108</v>
      </c>
      <c r="AF20" s="13" t="e">
        <f>AE20/1000</f>
        <v>#VALUE!</v>
      </c>
      <c r="AG20" s="13"/>
      <c r="AH20" s="13"/>
      <c r="AI20" s="13" t="s">
        <v>109</v>
      </c>
      <c r="AJ20" s="13">
        <f>AI20/1000</f>
        <v>38.721</v>
      </c>
      <c r="AK20" s="13"/>
      <c r="AL20" s="13"/>
      <c r="AM20" s="13"/>
      <c r="AN20" s="1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ht="11.25">
      <c r="A21" s="5" t="s">
        <v>137</v>
      </c>
      <c r="B21" s="13">
        <v>20.887</v>
      </c>
      <c r="C21" s="13" t="s">
        <v>139</v>
      </c>
      <c r="D21" s="13" t="s">
        <v>140</v>
      </c>
      <c r="E21" s="13" t="s">
        <v>141</v>
      </c>
      <c r="F21" s="13" t="s">
        <v>142</v>
      </c>
      <c r="G21" s="13" t="s">
        <v>143</v>
      </c>
      <c r="H21" s="13" t="s">
        <v>144</v>
      </c>
      <c r="I21" s="13" t="s">
        <v>145</v>
      </c>
      <c r="J21" s="13" t="s">
        <v>146</v>
      </c>
      <c r="K21" s="13" t="s">
        <v>147</v>
      </c>
      <c r="L21" s="13" t="s">
        <v>148</v>
      </c>
      <c r="M21" s="13" t="s">
        <v>149</v>
      </c>
      <c r="N21" s="13" t="e">
        <f t="shared" si="0"/>
        <v>#VALUE!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ht="11.25">
      <c r="A22" s="5" t="s">
        <v>550</v>
      </c>
      <c r="B22" s="13" t="s">
        <v>551</v>
      </c>
      <c r="C22" s="13" t="s">
        <v>552</v>
      </c>
      <c r="D22" s="13" t="s">
        <v>56</v>
      </c>
      <c r="E22" s="13" t="s">
        <v>553</v>
      </c>
      <c r="F22" s="13"/>
      <c r="G22" s="13"/>
      <c r="H22" s="13"/>
      <c r="I22" s="13"/>
      <c r="J22" s="13"/>
      <c r="K22" s="13"/>
      <c r="L22" s="13"/>
      <c r="M22" s="13" t="s">
        <v>554</v>
      </c>
      <c r="N22" s="13">
        <f t="shared" si="0"/>
        <v>23.559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ht="11.25">
      <c r="A23" s="5" t="s">
        <v>150</v>
      </c>
      <c r="B23" s="13">
        <f>36.53+7.96*1.15</f>
        <v>45.684</v>
      </c>
      <c r="C23" s="13" t="s">
        <v>151</v>
      </c>
      <c r="D23" s="13" t="s">
        <v>152</v>
      </c>
      <c r="E23" s="13" t="s">
        <v>153</v>
      </c>
      <c r="F23" s="13" t="s">
        <v>154</v>
      </c>
      <c r="G23" s="13"/>
      <c r="H23" s="13"/>
      <c r="I23" s="13"/>
      <c r="J23" s="13" t="s">
        <v>155</v>
      </c>
      <c r="K23" s="13" t="s">
        <v>156</v>
      </c>
      <c r="L23" s="13" t="s">
        <v>157</v>
      </c>
      <c r="M23" s="13" t="s">
        <v>158</v>
      </c>
      <c r="N23" s="13" t="e">
        <f t="shared" si="0"/>
        <v>#VALUE!</v>
      </c>
      <c r="O23" s="13">
        <v>0.433</v>
      </c>
      <c r="P23" s="13" t="s">
        <v>159</v>
      </c>
      <c r="Q23" s="13"/>
      <c r="R23" s="13"/>
      <c r="S23" s="13" t="s">
        <v>160</v>
      </c>
      <c r="T23" s="13">
        <f>S23/1000</f>
        <v>39.056</v>
      </c>
      <c r="U23" s="13" t="s">
        <v>161</v>
      </c>
      <c r="V23" s="13" t="e">
        <f>U23/1000</f>
        <v>#VALUE!</v>
      </c>
      <c r="W23" s="13" t="s">
        <v>162</v>
      </c>
      <c r="X23" s="13">
        <f>W23/1000</f>
        <v>38.791</v>
      </c>
      <c r="Y23" s="13" t="s">
        <v>163</v>
      </c>
      <c r="Z23" s="13">
        <f>Y23/1000</f>
        <v>39.023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ht="11.25">
      <c r="A24" s="5" t="s">
        <v>324</v>
      </c>
      <c r="B24" s="13" t="s">
        <v>325</v>
      </c>
      <c r="C24" s="13" t="s">
        <v>326</v>
      </c>
      <c r="D24" s="13" t="s">
        <v>108</v>
      </c>
      <c r="E24" s="13" t="s">
        <v>248</v>
      </c>
      <c r="F24" s="13" t="s">
        <v>327</v>
      </c>
      <c r="G24" s="13" t="s">
        <v>328</v>
      </c>
      <c r="H24" s="13" t="s">
        <v>329</v>
      </c>
      <c r="I24" s="13" t="s">
        <v>330</v>
      </c>
      <c r="J24" s="13" t="s">
        <v>331</v>
      </c>
      <c r="K24" s="13"/>
      <c r="L24" s="13" t="s">
        <v>332</v>
      </c>
      <c r="M24" s="13" t="s">
        <v>333</v>
      </c>
      <c r="N24" s="13">
        <f t="shared" si="0"/>
        <v>14.611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ht="11.25">
      <c r="A25" s="5" t="s">
        <v>189</v>
      </c>
      <c r="B25" s="13" t="s">
        <v>190</v>
      </c>
      <c r="C25" s="13" t="s">
        <v>191</v>
      </c>
      <c r="D25" s="13" t="s">
        <v>192</v>
      </c>
      <c r="E25" s="13" t="s">
        <v>193</v>
      </c>
      <c r="F25" s="13" t="s">
        <v>194</v>
      </c>
      <c r="G25" s="13" t="s">
        <v>195</v>
      </c>
      <c r="H25" s="13" t="s">
        <v>196</v>
      </c>
      <c r="I25" s="13" t="s">
        <v>197</v>
      </c>
      <c r="J25" s="13" t="s">
        <v>198</v>
      </c>
      <c r="K25" s="13" t="s">
        <v>199</v>
      </c>
      <c r="L25" s="13" t="s">
        <v>200</v>
      </c>
      <c r="M25" s="13" t="s">
        <v>201</v>
      </c>
      <c r="N25" s="13">
        <f t="shared" si="0"/>
        <v>1199.883</v>
      </c>
      <c r="O25" s="13">
        <v>3.562</v>
      </c>
      <c r="P25" s="13" t="s">
        <v>202</v>
      </c>
      <c r="Q25" s="13" t="s">
        <v>203</v>
      </c>
      <c r="R25" s="13">
        <f>Q25/1000</f>
        <v>20.941</v>
      </c>
      <c r="S25" s="13" t="s">
        <v>204</v>
      </c>
      <c r="T25" s="13" t="e">
        <f>S25/1000</f>
        <v>#VALUE!</v>
      </c>
      <c r="U25" s="13" t="s">
        <v>205</v>
      </c>
      <c r="V25" s="13" t="e">
        <f>U25/1000</f>
        <v>#VALUE!</v>
      </c>
      <c r="W25" s="13" t="s">
        <v>206</v>
      </c>
      <c r="X25" s="13" t="e">
        <f>W25/1000</f>
        <v>#VALUE!</v>
      </c>
      <c r="Y25" s="13" t="s">
        <v>207</v>
      </c>
      <c r="Z25" s="13">
        <f>Y25/1000</f>
        <v>24.838</v>
      </c>
      <c r="AA25" s="13" t="s">
        <v>208</v>
      </c>
      <c r="AB25" s="13">
        <f>AA25/1000</f>
        <v>38.719</v>
      </c>
      <c r="AC25" s="13"/>
      <c r="AD25" s="13"/>
      <c r="AE25" s="13"/>
      <c r="AF25" s="13"/>
      <c r="AG25" s="13" t="s">
        <v>209</v>
      </c>
      <c r="AH25" s="13">
        <f>AG25/1000</f>
        <v>38.749</v>
      </c>
      <c r="AI25" s="13"/>
      <c r="AJ25" s="13"/>
      <c r="AK25" s="13"/>
      <c r="AL25" s="13"/>
      <c r="AM25" s="13" t="s">
        <v>140</v>
      </c>
      <c r="AN25" s="16" t="e">
        <f>AM25/1000</f>
        <v>#VALUE!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ht="11.25">
      <c r="A26" s="5" t="s">
        <v>227</v>
      </c>
      <c r="B26" s="13" t="s">
        <v>228</v>
      </c>
      <c r="C26" s="13" t="s">
        <v>229</v>
      </c>
      <c r="D26" s="13" t="s">
        <v>44</v>
      </c>
      <c r="E26" s="13" t="s">
        <v>230</v>
      </c>
      <c r="F26" s="13" t="s">
        <v>231</v>
      </c>
      <c r="G26" s="13"/>
      <c r="H26" s="13"/>
      <c r="I26" s="13"/>
      <c r="J26" s="13"/>
      <c r="K26" s="13"/>
      <c r="L26" s="13" t="s">
        <v>232</v>
      </c>
      <c r="M26" s="13" t="s">
        <v>233</v>
      </c>
      <c r="N26" s="13" t="e">
        <f t="shared" si="0"/>
        <v>#VALUE!</v>
      </c>
      <c r="O26" s="13">
        <v>0.126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 t="s">
        <v>82</v>
      </c>
      <c r="AL26" s="13" t="e">
        <f>AK26/1000</f>
        <v>#VALUE!</v>
      </c>
      <c r="AM26" s="13"/>
      <c r="AN26" s="1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ht="11.25">
      <c r="A27" s="5" t="s">
        <v>234</v>
      </c>
      <c r="B27" s="13" t="s">
        <v>235</v>
      </c>
      <c r="C27" s="13" t="s">
        <v>236</v>
      </c>
      <c r="D27" s="13" t="s">
        <v>237</v>
      </c>
      <c r="E27" s="13" t="s">
        <v>238</v>
      </c>
      <c r="F27" s="13"/>
      <c r="G27" s="13" t="s">
        <v>239</v>
      </c>
      <c r="H27" s="13"/>
      <c r="I27" s="13" t="s">
        <v>240</v>
      </c>
      <c r="J27" s="13" t="s">
        <v>241</v>
      </c>
      <c r="K27" s="13"/>
      <c r="L27" s="13" t="s">
        <v>242</v>
      </c>
      <c r="M27" s="13" t="s">
        <v>243</v>
      </c>
      <c r="N27" s="13" t="e">
        <f t="shared" si="0"/>
        <v>#VALUE!</v>
      </c>
      <c r="O27" s="13">
        <v>0.235</v>
      </c>
      <c r="P27" s="13" t="s">
        <v>244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ht="11.25">
      <c r="A28" s="5" t="s">
        <v>419</v>
      </c>
      <c r="B28" s="13">
        <f>7.081+0.005*1.15</f>
        <v>7.08675</v>
      </c>
      <c r="C28" s="13" t="s">
        <v>420</v>
      </c>
      <c r="D28" s="13" t="s">
        <v>82</v>
      </c>
      <c r="E28" s="13" t="s">
        <v>159</v>
      </c>
      <c r="F28" s="13"/>
      <c r="G28" s="13" t="s">
        <v>421</v>
      </c>
      <c r="H28" s="13" t="s">
        <v>422</v>
      </c>
      <c r="I28" s="13" t="s">
        <v>423</v>
      </c>
      <c r="J28" s="13" t="s">
        <v>424</v>
      </c>
      <c r="K28" s="13"/>
      <c r="L28" s="13" t="s">
        <v>425</v>
      </c>
      <c r="M28" s="13" t="s">
        <v>426</v>
      </c>
      <c r="N28" s="13">
        <f t="shared" si="0"/>
        <v>24.593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ht="11.25">
      <c r="A29" s="5" t="s">
        <v>519</v>
      </c>
      <c r="B29" s="13" t="s">
        <v>442</v>
      </c>
      <c r="C29" s="13" t="s">
        <v>520</v>
      </c>
      <c r="D29" s="13" t="s">
        <v>167</v>
      </c>
      <c r="E29" s="13" t="s">
        <v>521</v>
      </c>
      <c r="F29" s="13" t="s">
        <v>522</v>
      </c>
      <c r="G29" s="13" t="s">
        <v>321</v>
      </c>
      <c r="H29" s="13" t="s">
        <v>372</v>
      </c>
      <c r="I29" s="13" t="s">
        <v>319</v>
      </c>
      <c r="J29" s="13" t="s">
        <v>523</v>
      </c>
      <c r="K29" s="13"/>
      <c r="L29" s="13" t="s">
        <v>413</v>
      </c>
      <c r="M29" s="13" t="s">
        <v>524</v>
      </c>
      <c r="N29" s="13">
        <f t="shared" si="0"/>
        <v>38.959</v>
      </c>
      <c r="O29" s="13">
        <v>0.046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ht="11.25">
      <c r="A30" s="5" t="s">
        <v>535</v>
      </c>
      <c r="B30" s="13">
        <v>42.23</v>
      </c>
      <c r="C30" s="13">
        <v>46.4</v>
      </c>
      <c r="D30" s="13">
        <v>3.3</v>
      </c>
      <c r="E30" s="13" t="s">
        <v>536</v>
      </c>
      <c r="F30" s="13"/>
      <c r="G30" s="13"/>
      <c r="H30" s="13"/>
      <c r="I30" s="13"/>
      <c r="J30" s="13"/>
      <c r="K30" s="13">
        <v>53.7</v>
      </c>
      <c r="L30" s="13">
        <v>1096.5</v>
      </c>
      <c r="M30" s="13" t="s">
        <v>537</v>
      </c>
      <c r="N30" s="13" t="e">
        <f t="shared" si="0"/>
        <v>#VALUE!</v>
      </c>
      <c r="O30" s="13"/>
      <c r="P30" s="13"/>
      <c r="Q30" s="13"/>
      <c r="R30" s="13"/>
      <c r="S30" s="13">
        <v>7</v>
      </c>
      <c r="T30" s="13">
        <f>S30/1000</f>
        <v>0.007</v>
      </c>
      <c r="U30" s="13">
        <v>469</v>
      </c>
      <c r="V30" s="13">
        <f>U30/1000</f>
        <v>0.469</v>
      </c>
      <c r="W30" s="13">
        <v>58.4</v>
      </c>
      <c r="X30" s="13">
        <f>W30/1000</f>
        <v>0.0584</v>
      </c>
      <c r="Y30" s="13">
        <v>48.3</v>
      </c>
      <c r="Z30" s="13">
        <f>Y30/1000</f>
        <v>0.048299999999999996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ht="11.25">
      <c r="A31" s="5" t="s">
        <v>334</v>
      </c>
      <c r="B31" s="13" t="s">
        <v>335</v>
      </c>
      <c r="C31" s="13" t="s">
        <v>336</v>
      </c>
      <c r="D31" s="13" t="s">
        <v>337</v>
      </c>
      <c r="E31" s="13" t="s">
        <v>338</v>
      </c>
      <c r="F31" s="13" t="s">
        <v>339</v>
      </c>
      <c r="G31" s="13" t="s">
        <v>340</v>
      </c>
      <c r="H31" s="13" t="s">
        <v>341</v>
      </c>
      <c r="I31" s="13" t="s">
        <v>342</v>
      </c>
      <c r="J31" s="13" t="s">
        <v>343</v>
      </c>
      <c r="K31" s="13"/>
      <c r="L31" s="13" t="s">
        <v>344</v>
      </c>
      <c r="M31" s="13" t="s">
        <v>345</v>
      </c>
      <c r="N31" s="13" t="e">
        <f t="shared" si="0"/>
        <v>#VALUE!</v>
      </c>
      <c r="O31" s="13"/>
      <c r="P31" s="13"/>
      <c r="Q31" s="13"/>
      <c r="R31" s="13"/>
      <c r="S31" s="13" t="s">
        <v>346</v>
      </c>
      <c r="T31" s="13" t="e">
        <f>S31/1000</f>
        <v>#VALUE!</v>
      </c>
      <c r="U31" s="13" t="s">
        <v>347</v>
      </c>
      <c r="V31" s="13" t="e">
        <f>U31/1000</f>
        <v>#VALUE!</v>
      </c>
      <c r="W31" s="13" t="s">
        <v>348</v>
      </c>
      <c r="X31" s="13" t="e">
        <f>W31/1000</f>
        <v>#VALUE!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ht="11.25">
      <c r="A32" s="5" t="s">
        <v>597</v>
      </c>
      <c r="B32" s="13" t="s">
        <v>598</v>
      </c>
      <c r="C32" s="13" t="s">
        <v>599</v>
      </c>
      <c r="D32" s="13" t="s">
        <v>140</v>
      </c>
      <c r="E32" s="13" t="s">
        <v>600</v>
      </c>
      <c r="F32" s="13" t="s">
        <v>601</v>
      </c>
      <c r="G32" s="13" t="s">
        <v>602</v>
      </c>
      <c r="H32" s="13" t="s">
        <v>504</v>
      </c>
      <c r="I32" s="13" t="s">
        <v>603</v>
      </c>
      <c r="J32" s="13" t="s">
        <v>604</v>
      </c>
      <c r="K32" s="13" t="s">
        <v>605</v>
      </c>
      <c r="L32" s="13" t="s">
        <v>606</v>
      </c>
      <c r="M32" s="13" t="s">
        <v>607</v>
      </c>
      <c r="N32" s="13">
        <f t="shared" si="0"/>
        <v>38.954</v>
      </c>
      <c r="O32" s="13"/>
      <c r="P32" s="13"/>
      <c r="Q32" s="13" t="s">
        <v>608</v>
      </c>
      <c r="R32" s="13" t="e">
        <f>Q32/1000</f>
        <v>#VALUE!</v>
      </c>
      <c r="S32" s="13"/>
      <c r="T32" s="13"/>
      <c r="U32" s="13" t="s">
        <v>609</v>
      </c>
      <c r="V32" s="13" t="e">
        <f>U32/1000</f>
        <v>#VALUE!</v>
      </c>
      <c r="W32" s="13" t="s">
        <v>109</v>
      </c>
      <c r="X32" s="13">
        <f>W32/1000</f>
        <v>38.721</v>
      </c>
      <c r="Y32" s="13" t="s">
        <v>435</v>
      </c>
      <c r="Z32" s="13">
        <f>Y32/1000</f>
        <v>38.815</v>
      </c>
      <c r="AA32" s="13"/>
      <c r="AB32" s="13"/>
      <c r="AC32" s="13"/>
      <c r="AD32" s="13"/>
      <c r="AE32" s="13"/>
      <c r="AF32" s="13"/>
      <c r="AG32" s="13"/>
      <c r="AH32" s="13"/>
      <c r="AI32" s="13" t="s">
        <v>140</v>
      </c>
      <c r="AJ32" s="13" t="e">
        <f>AI32/1000</f>
        <v>#VALUE!</v>
      </c>
      <c r="AK32" s="13"/>
      <c r="AL32" s="13"/>
      <c r="AM32" s="13"/>
      <c r="AN32" s="1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1.25">
      <c r="A33" s="5" t="s">
        <v>210</v>
      </c>
      <c r="B33" s="13" t="s">
        <v>211</v>
      </c>
      <c r="C33" s="13" t="s">
        <v>212</v>
      </c>
      <c r="D33" s="13" t="s">
        <v>48</v>
      </c>
      <c r="E33" s="13" t="s">
        <v>213</v>
      </c>
      <c r="F33" s="13"/>
      <c r="G33" s="13"/>
      <c r="H33" s="13"/>
      <c r="I33" s="13"/>
      <c r="J33" s="13"/>
      <c r="K33" s="13"/>
      <c r="L33" s="13"/>
      <c r="M33" s="13" t="s">
        <v>214</v>
      </c>
      <c r="N33" s="13" t="e">
        <f t="shared" si="0"/>
        <v>#VALUE!</v>
      </c>
      <c r="O33" s="13">
        <v>0.422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ht="11.25">
      <c r="A34" s="5" t="s">
        <v>245</v>
      </c>
      <c r="B34" s="13" t="s">
        <v>246</v>
      </c>
      <c r="C34" s="13" t="s">
        <v>247</v>
      </c>
      <c r="D34" s="13" t="s">
        <v>107</v>
      </c>
      <c r="E34" s="13" t="s">
        <v>248</v>
      </c>
      <c r="F34" s="13"/>
      <c r="G34" s="13"/>
      <c r="H34" s="13"/>
      <c r="I34" s="13"/>
      <c r="J34" s="13"/>
      <c r="K34" s="13"/>
      <c r="L34" s="13"/>
      <c r="M34" s="13" t="s">
        <v>249</v>
      </c>
      <c r="N34" s="13">
        <f t="shared" si="0"/>
        <v>19.085</v>
      </c>
      <c r="O34" s="13">
        <v>0.093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ht="11.25">
      <c r="A35" s="5" t="s">
        <v>349</v>
      </c>
      <c r="B35" s="13" t="s">
        <v>350</v>
      </c>
      <c r="C35" s="13" t="s">
        <v>351</v>
      </c>
      <c r="D35" s="13" t="s">
        <v>107</v>
      </c>
      <c r="E35" s="13" t="s">
        <v>352</v>
      </c>
      <c r="F35" s="13"/>
      <c r="G35" s="13"/>
      <c r="H35" s="13"/>
      <c r="I35" s="13"/>
      <c r="J35" s="13"/>
      <c r="K35" s="13"/>
      <c r="L35" s="13"/>
      <c r="M35" s="13" t="s">
        <v>353</v>
      </c>
      <c r="N35" s="13">
        <f t="shared" si="0"/>
        <v>38.957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11.25">
      <c r="A36" s="5" t="s">
        <v>215</v>
      </c>
      <c r="B36" s="13" t="s">
        <v>216</v>
      </c>
      <c r="C36" s="13" t="s">
        <v>217</v>
      </c>
      <c r="D36" s="13" t="s">
        <v>218</v>
      </c>
      <c r="E36" s="13" t="s">
        <v>219</v>
      </c>
      <c r="F36" s="13"/>
      <c r="G36" s="13" t="s">
        <v>220</v>
      </c>
      <c r="H36" s="13" t="s">
        <v>221</v>
      </c>
      <c r="I36" s="13" t="s">
        <v>222</v>
      </c>
      <c r="J36" s="13" t="s">
        <v>223</v>
      </c>
      <c r="K36" s="13"/>
      <c r="L36" s="13"/>
      <c r="M36" s="13" t="s">
        <v>224</v>
      </c>
      <c r="N36" s="13" t="e">
        <f t="shared" si="0"/>
        <v>#VALUE!</v>
      </c>
      <c r="O36" s="13">
        <v>0.096</v>
      </c>
      <c r="P36" s="13"/>
      <c r="Q36" s="13"/>
      <c r="R36" s="13"/>
      <c r="S36" s="13"/>
      <c r="T36" s="13"/>
      <c r="U36" s="13" t="s">
        <v>225</v>
      </c>
      <c r="V36" s="13">
        <f>U36/1000</f>
        <v>38.856</v>
      </c>
      <c r="W36" s="13"/>
      <c r="X36" s="13"/>
      <c r="Y36" s="13" t="s">
        <v>167</v>
      </c>
      <c r="Z36" s="13" t="e">
        <f>Y36/1000</f>
        <v>#VALUE!</v>
      </c>
      <c r="AA36" s="13"/>
      <c r="AB36" s="13"/>
      <c r="AC36" s="13"/>
      <c r="AD36" s="13"/>
      <c r="AE36" s="13"/>
      <c r="AF36" s="13"/>
      <c r="AG36" s="13" t="s">
        <v>226</v>
      </c>
      <c r="AH36" s="13">
        <f>AG36/1000</f>
        <v>38.751</v>
      </c>
      <c r="AI36" s="13"/>
      <c r="AJ36" s="13"/>
      <c r="AK36" s="13"/>
      <c r="AL36" s="13"/>
      <c r="AM36" s="13"/>
      <c r="AN36" s="1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11.25">
      <c r="A37" s="5" t="s">
        <v>427</v>
      </c>
      <c r="B37" s="13" t="s">
        <v>428</v>
      </c>
      <c r="C37" s="13" t="s">
        <v>429</v>
      </c>
      <c r="D37" s="13" t="s">
        <v>140</v>
      </c>
      <c r="E37" s="13" t="s">
        <v>430</v>
      </c>
      <c r="F37" s="13"/>
      <c r="G37" s="13" t="s">
        <v>431</v>
      </c>
      <c r="H37" s="13" t="s">
        <v>432</v>
      </c>
      <c r="I37" s="13" t="s">
        <v>433</v>
      </c>
      <c r="J37" s="13" t="s">
        <v>434</v>
      </c>
      <c r="K37" s="13"/>
      <c r="L37" s="13" t="s">
        <v>435</v>
      </c>
      <c r="M37" s="13" t="s">
        <v>436</v>
      </c>
      <c r="N37" s="13" t="e">
        <f t="shared" si="0"/>
        <v>#VALUE!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11.25">
      <c r="A38" s="5" t="s">
        <v>395</v>
      </c>
      <c r="B38" s="13" t="s">
        <v>396</v>
      </c>
      <c r="C38" s="13" t="s">
        <v>397</v>
      </c>
      <c r="D38" s="13" t="s">
        <v>398</v>
      </c>
      <c r="E38" s="13" t="s">
        <v>399</v>
      </c>
      <c r="F38" s="13"/>
      <c r="G38" s="13" t="s">
        <v>400</v>
      </c>
      <c r="H38" s="13" t="s">
        <v>401</v>
      </c>
      <c r="I38" s="13" t="s">
        <v>402</v>
      </c>
      <c r="J38" s="13" t="s">
        <v>403</v>
      </c>
      <c r="K38" s="13"/>
      <c r="L38" s="13" t="s">
        <v>404</v>
      </c>
      <c r="M38" s="13" t="s">
        <v>405</v>
      </c>
      <c r="N38" s="13">
        <f aca="true" t="shared" si="1" ref="N38:N65">M38/1000</f>
        <v>249.31</v>
      </c>
      <c r="O38" s="13"/>
      <c r="P38" s="13"/>
      <c r="Q38" s="13"/>
      <c r="R38" s="13"/>
      <c r="S38" s="13" t="s">
        <v>406</v>
      </c>
      <c r="T38" s="13">
        <f>S38/1000</f>
        <v>31.503</v>
      </c>
      <c r="U38" s="13" t="s">
        <v>407</v>
      </c>
      <c r="V38" s="13" t="e">
        <f>U38/1000</f>
        <v>#VALUE!</v>
      </c>
      <c r="W38" s="13" t="s">
        <v>408</v>
      </c>
      <c r="X38" s="13">
        <f>W38/1000</f>
        <v>16.316</v>
      </c>
      <c r="Y38" s="13" t="s">
        <v>409</v>
      </c>
      <c r="Z38" s="13" t="e">
        <f>Y38/1000</f>
        <v>#VALUE!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11.25">
      <c r="A39" s="5" t="s">
        <v>437</v>
      </c>
      <c r="B39" s="13" t="s">
        <v>438</v>
      </c>
      <c r="C39" s="13" t="s">
        <v>439</v>
      </c>
      <c r="D39" s="13" t="s">
        <v>440</v>
      </c>
      <c r="E39" s="13" t="s">
        <v>441</v>
      </c>
      <c r="F39" s="13"/>
      <c r="G39" s="13" t="s">
        <v>442</v>
      </c>
      <c r="H39" s="13" t="s">
        <v>443</v>
      </c>
      <c r="I39" s="13" t="s">
        <v>444</v>
      </c>
      <c r="J39" s="13" t="s">
        <v>445</v>
      </c>
      <c r="K39" s="13"/>
      <c r="L39" s="13"/>
      <c r="M39" s="13" t="s">
        <v>446</v>
      </c>
      <c r="N39" s="13">
        <f t="shared" si="1"/>
        <v>38.985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11.25">
      <c r="A40" s="5" t="s">
        <v>354</v>
      </c>
      <c r="B40" s="13" t="s">
        <v>355</v>
      </c>
      <c r="C40" s="13" t="s">
        <v>356</v>
      </c>
      <c r="D40" s="13" t="s">
        <v>357</v>
      </c>
      <c r="E40" s="13" t="s">
        <v>182</v>
      </c>
      <c r="F40" s="13" t="s">
        <v>358</v>
      </c>
      <c r="G40" s="13" t="s">
        <v>359</v>
      </c>
      <c r="H40" s="13" t="s">
        <v>360</v>
      </c>
      <c r="I40" s="13" t="s">
        <v>361</v>
      </c>
      <c r="J40" s="13" t="s">
        <v>362</v>
      </c>
      <c r="K40" s="13"/>
      <c r="L40" s="13" t="s">
        <v>363</v>
      </c>
      <c r="M40" s="13" t="s">
        <v>364</v>
      </c>
      <c r="N40" s="13" t="e">
        <f t="shared" si="1"/>
        <v>#VALUE!</v>
      </c>
      <c r="O40" s="13"/>
      <c r="P40" s="13"/>
      <c r="Q40" s="13"/>
      <c r="R40" s="13"/>
      <c r="S40" s="13"/>
      <c r="T40" s="13"/>
      <c r="U40" s="13" t="s">
        <v>202</v>
      </c>
      <c r="V40" s="13" t="e">
        <f>U40/1000</f>
        <v>#VALUE!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11.25">
      <c r="A41" s="5" t="s">
        <v>525</v>
      </c>
      <c r="B41" s="13" t="s">
        <v>526</v>
      </c>
      <c r="C41" s="13" t="s">
        <v>527</v>
      </c>
      <c r="D41" s="13" t="s">
        <v>109</v>
      </c>
      <c r="E41" s="13" t="s">
        <v>528</v>
      </c>
      <c r="F41" s="13" t="s">
        <v>529</v>
      </c>
      <c r="G41" s="13" t="s">
        <v>530</v>
      </c>
      <c r="H41" s="13" t="s">
        <v>423</v>
      </c>
      <c r="I41" s="13" t="s">
        <v>531</v>
      </c>
      <c r="J41" s="13" t="s">
        <v>532</v>
      </c>
      <c r="K41" s="13"/>
      <c r="L41" s="13" t="s">
        <v>533</v>
      </c>
      <c r="M41" s="13" t="s">
        <v>534</v>
      </c>
      <c r="N41" s="13" t="e">
        <f t="shared" si="1"/>
        <v>#VALUE!</v>
      </c>
      <c r="O41" s="13"/>
      <c r="P41" s="13"/>
      <c r="Q41" s="13" t="s">
        <v>167</v>
      </c>
      <c r="R41" s="13" t="e">
        <f>Q41/1000</f>
        <v>#VALUE!</v>
      </c>
      <c r="S41" s="13" t="s">
        <v>44</v>
      </c>
      <c r="T41" s="13" t="e">
        <f>S41/1000</f>
        <v>#VALUE!</v>
      </c>
      <c r="U41" s="13" t="s">
        <v>202</v>
      </c>
      <c r="V41" s="13" t="e">
        <f>U41/1000</f>
        <v>#VALUE!</v>
      </c>
      <c r="W41" s="13"/>
      <c r="X41" s="13"/>
      <c r="Y41" s="13" t="s">
        <v>107</v>
      </c>
      <c r="Z41" s="13" t="e">
        <f>Y41/1000</f>
        <v>#VALUE!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ht="11.25">
      <c r="A42" s="5" t="s">
        <v>365</v>
      </c>
      <c r="B42" s="13" t="s">
        <v>366</v>
      </c>
      <c r="C42" s="13" t="s">
        <v>367</v>
      </c>
      <c r="D42" s="13" t="s">
        <v>368</v>
      </c>
      <c r="E42" s="13" t="s">
        <v>369</v>
      </c>
      <c r="F42" s="13" t="s">
        <v>370</v>
      </c>
      <c r="G42" s="13" t="s">
        <v>371</v>
      </c>
      <c r="H42" s="13" t="s">
        <v>372</v>
      </c>
      <c r="I42" s="13"/>
      <c r="J42" s="13"/>
      <c r="K42" s="13"/>
      <c r="L42" s="13"/>
      <c r="M42" s="13" t="s">
        <v>373</v>
      </c>
      <c r="N42" s="13" t="e">
        <f t="shared" si="1"/>
        <v>#VALUE!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ht="11.25">
      <c r="A43" s="5" t="s">
        <v>164</v>
      </c>
      <c r="B43" s="13" t="s">
        <v>165</v>
      </c>
      <c r="C43" s="13" t="s">
        <v>166</v>
      </c>
      <c r="D43" s="13" t="s">
        <v>167</v>
      </c>
      <c r="E43" s="13" t="s">
        <v>168</v>
      </c>
      <c r="F43" s="13" t="s">
        <v>169</v>
      </c>
      <c r="G43" s="13" t="s">
        <v>170</v>
      </c>
      <c r="H43" s="13" t="s">
        <v>138</v>
      </c>
      <c r="I43" s="13" t="s">
        <v>171</v>
      </c>
      <c r="J43" s="13" t="s">
        <v>172</v>
      </c>
      <c r="K43" s="13" t="s">
        <v>86</v>
      </c>
      <c r="L43" s="13" t="s">
        <v>173</v>
      </c>
      <c r="M43" s="13" t="s">
        <v>174</v>
      </c>
      <c r="N43" s="13">
        <f t="shared" si="1"/>
        <v>19.876</v>
      </c>
      <c r="O43" s="13">
        <v>0.146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ht="11.25">
      <c r="A44" s="5" t="s">
        <v>374</v>
      </c>
      <c r="B44" s="13" t="s">
        <v>375</v>
      </c>
      <c r="C44" s="13"/>
      <c r="D44" s="13"/>
      <c r="E44" s="13" t="s">
        <v>376</v>
      </c>
      <c r="F44" s="13"/>
      <c r="G44" s="13"/>
      <c r="H44" s="13"/>
      <c r="I44" s="13"/>
      <c r="J44" s="13"/>
      <c r="K44" s="13"/>
      <c r="L44" s="13"/>
      <c r="M44" s="13" t="s">
        <v>87</v>
      </c>
      <c r="N44" s="13">
        <f t="shared" si="1"/>
        <v>38.72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ht="11.25">
      <c r="A45" s="5" t="s">
        <v>447</v>
      </c>
      <c r="B45" s="13" t="s">
        <v>448</v>
      </c>
      <c r="C45" s="13" t="s">
        <v>449</v>
      </c>
      <c r="D45" s="13" t="s">
        <v>159</v>
      </c>
      <c r="E45" s="13" t="s">
        <v>450</v>
      </c>
      <c r="F45" s="13" t="s">
        <v>451</v>
      </c>
      <c r="G45" s="13" t="s">
        <v>452</v>
      </c>
      <c r="H45" s="13" t="s">
        <v>453</v>
      </c>
      <c r="I45" s="13" t="s">
        <v>454</v>
      </c>
      <c r="J45" s="13" t="s">
        <v>455</v>
      </c>
      <c r="K45" s="13"/>
      <c r="L45" s="13" t="s">
        <v>456</v>
      </c>
      <c r="M45" s="13" t="s">
        <v>457</v>
      </c>
      <c r="N45" s="13" t="e">
        <f t="shared" si="1"/>
        <v>#VALUE!</v>
      </c>
      <c r="O45" s="13"/>
      <c r="P45" s="13" t="s">
        <v>167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ht="11.25">
      <c r="A46" s="5" t="s">
        <v>555</v>
      </c>
      <c r="B46" s="13" t="s">
        <v>556</v>
      </c>
      <c r="C46" s="13" t="s">
        <v>557</v>
      </c>
      <c r="D46" s="13" t="s">
        <v>558</v>
      </c>
      <c r="E46" s="13" t="s">
        <v>183</v>
      </c>
      <c r="F46" s="13"/>
      <c r="G46" s="13" t="s">
        <v>559</v>
      </c>
      <c r="H46" s="13" t="s">
        <v>283</v>
      </c>
      <c r="I46" s="13"/>
      <c r="J46" s="13"/>
      <c r="K46" s="13"/>
      <c r="L46" s="13"/>
      <c r="M46" s="13" t="s">
        <v>27</v>
      </c>
      <c r="N46" s="13" t="e">
        <f t="shared" si="1"/>
        <v>#VALUE!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ht="11.25">
      <c r="A47" s="5" t="s">
        <v>65</v>
      </c>
      <c r="B47" s="13" t="s">
        <v>66</v>
      </c>
      <c r="C47" s="13" t="s">
        <v>67</v>
      </c>
      <c r="D47" s="13" t="s">
        <v>68</v>
      </c>
      <c r="E47" s="13" t="s">
        <v>69</v>
      </c>
      <c r="F47" s="13" t="s">
        <v>70</v>
      </c>
      <c r="G47" s="13" t="s">
        <v>71</v>
      </c>
      <c r="H47" s="13" t="s">
        <v>72</v>
      </c>
      <c r="I47" s="13" t="s">
        <v>73</v>
      </c>
      <c r="J47" s="13" t="s">
        <v>74</v>
      </c>
      <c r="K47" s="13"/>
      <c r="L47" s="13" t="s">
        <v>75</v>
      </c>
      <c r="M47" s="13" t="s">
        <v>76</v>
      </c>
      <c r="N47" s="13" t="e">
        <f t="shared" si="1"/>
        <v>#VALUE!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ht="11.25">
      <c r="A48" s="5" t="s">
        <v>288</v>
      </c>
      <c r="B48" s="13" t="s">
        <v>289</v>
      </c>
      <c r="C48" s="13" t="s">
        <v>290</v>
      </c>
      <c r="D48" s="13" t="s">
        <v>291</v>
      </c>
      <c r="E48" s="13" t="s">
        <v>292</v>
      </c>
      <c r="F48" s="13" t="s">
        <v>293</v>
      </c>
      <c r="G48" s="13" t="s">
        <v>294</v>
      </c>
      <c r="H48" s="13" t="s">
        <v>295</v>
      </c>
      <c r="I48" s="13" t="s">
        <v>296</v>
      </c>
      <c r="J48" s="13" t="s">
        <v>297</v>
      </c>
      <c r="K48" s="13"/>
      <c r="L48" s="13" t="s">
        <v>298</v>
      </c>
      <c r="M48" s="13" t="s">
        <v>299</v>
      </c>
      <c r="N48" s="13" t="e">
        <f t="shared" si="1"/>
        <v>#VALUE!</v>
      </c>
      <c r="O48" s="13"/>
      <c r="P48" s="13" t="s">
        <v>140</v>
      </c>
      <c r="Q48" s="13"/>
      <c r="R48" s="13"/>
      <c r="S48" s="13" t="s">
        <v>300</v>
      </c>
      <c r="T48" s="13">
        <f>S48/1000</f>
        <v>38.952</v>
      </c>
      <c r="U48" s="13"/>
      <c r="V48" s="13"/>
      <c r="W48" s="13" t="s">
        <v>301</v>
      </c>
      <c r="X48" s="13" t="e">
        <f>W48/1000</f>
        <v>#VALUE!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ht="11.25">
      <c r="A49" s="5" t="s">
        <v>383</v>
      </c>
      <c r="B49" s="13" t="s">
        <v>384</v>
      </c>
      <c r="C49" s="13" t="s">
        <v>385</v>
      </c>
      <c r="D49" s="13" t="s">
        <v>386</v>
      </c>
      <c r="E49" s="13" t="s">
        <v>387</v>
      </c>
      <c r="F49" s="13" t="s">
        <v>388</v>
      </c>
      <c r="G49" s="13" t="s">
        <v>389</v>
      </c>
      <c r="H49" s="13" t="s">
        <v>390</v>
      </c>
      <c r="I49" s="13" t="s">
        <v>391</v>
      </c>
      <c r="J49" s="13" t="s">
        <v>392</v>
      </c>
      <c r="K49" s="13"/>
      <c r="L49" s="13" t="s">
        <v>393</v>
      </c>
      <c r="M49" s="13" t="s">
        <v>394</v>
      </c>
      <c r="N49" s="13" t="e">
        <f t="shared" si="1"/>
        <v>#VALUE!</v>
      </c>
      <c r="O49" s="13"/>
      <c r="P49" s="13"/>
      <c r="Q49" s="13"/>
      <c r="R49" s="13"/>
      <c r="S49" s="13"/>
      <c r="T49" s="13"/>
      <c r="U49" s="13"/>
      <c r="V49" s="13"/>
      <c r="W49" s="13" t="s">
        <v>188</v>
      </c>
      <c r="X49" s="13" t="e">
        <f>W49/1000</f>
        <v>#VALUE!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ht="11.25">
      <c r="A50" s="5" t="s">
        <v>273</v>
      </c>
      <c r="B50" s="13" t="s">
        <v>274</v>
      </c>
      <c r="C50" s="13" t="s">
        <v>275</v>
      </c>
      <c r="D50" s="13" t="s">
        <v>188</v>
      </c>
      <c r="E50" s="13" t="s">
        <v>276</v>
      </c>
      <c r="F50" s="13"/>
      <c r="G50" s="13"/>
      <c r="H50" s="13"/>
      <c r="I50" s="13"/>
      <c r="J50" s="13"/>
      <c r="K50" s="13"/>
      <c r="L50" s="13"/>
      <c r="M50" s="13" t="s">
        <v>277</v>
      </c>
      <c r="N50" s="13">
        <f t="shared" si="1"/>
        <v>31.413</v>
      </c>
      <c r="O50" s="13">
        <v>0.029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ht="11.25">
      <c r="A51" s="5" t="s">
        <v>278</v>
      </c>
      <c r="B51" s="13" t="s">
        <v>279</v>
      </c>
      <c r="C51" s="13" t="s">
        <v>280</v>
      </c>
      <c r="D51" s="13" t="s">
        <v>208</v>
      </c>
      <c r="E51" s="13" t="s">
        <v>281</v>
      </c>
      <c r="F51" s="13"/>
      <c r="G51" s="13" t="s">
        <v>282</v>
      </c>
      <c r="H51" s="13" t="s">
        <v>283</v>
      </c>
      <c r="I51" s="13"/>
      <c r="J51" s="13"/>
      <c r="K51" s="13"/>
      <c r="L51" s="13"/>
      <c r="M51" s="13" t="s">
        <v>284</v>
      </c>
      <c r="N51" s="13">
        <f t="shared" si="1"/>
        <v>24.624</v>
      </c>
      <c r="O51" s="13">
        <v>0.295</v>
      </c>
      <c r="P51" s="13"/>
      <c r="Q51" s="13"/>
      <c r="R51" s="13"/>
      <c r="S51" s="13" t="s">
        <v>285</v>
      </c>
      <c r="T51" s="13">
        <f>S51/1000</f>
        <v>38.893</v>
      </c>
      <c r="U51" s="13" t="s">
        <v>286</v>
      </c>
      <c r="V51" s="13" t="e">
        <f>U51/1000</f>
        <v>#VALUE!</v>
      </c>
      <c r="W51" s="13" t="s">
        <v>287</v>
      </c>
      <c r="X51" s="13">
        <f>W51/1000</f>
        <v>38.905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ht="11.25">
      <c r="A52" s="5" t="s">
        <v>84</v>
      </c>
      <c r="B52" s="13" t="s">
        <v>85</v>
      </c>
      <c r="C52" s="13" t="s">
        <v>32</v>
      </c>
      <c r="D52" s="13" t="s">
        <v>86</v>
      </c>
      <c r="E52" s="13" t="s">
        <v>87</v>
      </c>
      <c r="F52" s="13"/>
      <c r="G52" s="13"/>
      <c r="H52" s="13"/>
      <c r="I52" s="13"/>
      <c r="J52" s="13"/>
      <c r="K52" s="13"/>
      <c r="L52" s="13"/>
      <c r="M52" s="13" t="s">
        <v>88</v>
      </c>
      <c r="N52" s="13">
        <f t="shared" si="1"/>
        <v>14.124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ht="11.25">
      <c r="A53" s="5" t="s">
        <v>250</v>
      </c>
      <c r="B53" s="13" t="s">
        <v>251</v>
      </c>
      <c r="C53" s="13" t="s">
        <v>252</v>
      </c>
      <c r="D53" s="13" t="s">
        <v>86</v>
      </c>
      <c r="E53" s="13" t="s">
        <v>253</v>
      </c>
      <c r="F53" s="13"/>
      <c r="G53" s="13"/>
      <c r="H53" s="13"/>
      <c r="I53" s="13"/>
      <c r="J53" s="13"/>
      <c r="K53" s="13"/>
      <c r="L53" s="13"/>
      <c r="M53" s="13" t="s">
        <v>254</v>
      </c>
      <c r="N53" s="13" t="e">
        <f t="shared" si="1"/>
        <v>#VALUE!</v>
      </c>
      <c r="O53" s="13">
        <v>0.128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 t="s">
        <v>56</v>
      </c>
      <c r="AL53" s="13" t="e">
        <f>AK53/1000</f>
        <v>#VALUE!</v>
      </c>
      <c r="AM53" s="13" t="s">
        <v>86</v>
      </c>
      <c r="AN53" s="16">
        <f>AM53/1000</f>
        <v>38.718</v>
      </c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ht="11.25">
      <c r="A54" s="5" t="s">
        <v>77</v>
      </c>
      <c r="B54" s="13" t="s">
        <v>78</v>
      </c>
      <c r="C54" s="13" t="s">
        <v>79</v>
      </c>
      <c r="D54" s="13" t="s">
        <v>48</v>
      </c>
      <c r="E54" s="13" t="s">
        <v>80</v>
      </c>
      <c r="F54" s="13" t="s">
        <v>81</v>
      </c>
      <c r="G54" s="13"/>
      <c r="H54" s="13"/>
      <c r="I54" s="13"/>
      <c r="J54" s="13"/>
      <c r="K54" s="13"/>
      <c r="L54" s="13" t="s">
        <v>82</v>
      </c>
      <c r="M54" s="13" t="s">
        <v>83</v>
      </c>
      <c r="N54" s="13" t="e">
        <f t="shared" si="1"/>
        <v>#VALUE!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ht="11.25">
      <c r="A55" s="5" t="s">
        <v>255</v>
      </c>
      <c r="B55" s="13" t="s">
        <v>256</v>
      </c>
      <c r="C55" s="13" t="s">
        <v>257</v>
      </c>
      <c r="D55" s="13" t="s">
        <v>258</v>
      </c>
      <c r="E55" s="13" t="s">
        <v>259</v>
      </c>
      <c r="F55" s="13"/>
      <c r="G55" s="13" t="s">
        <v>260</v>
      </c>
      <c r="H55" s="13" t="s">
        <v>261</v>
      </c>
      <c r="I55" s="13" t="s">
        <v>262</v>
      </c>
      <c r="J55" s="13" t="s">
        <v>263</v>
      </c>
      <c r="K55" s="13" t="s">
        <v>264</v>
      </c>
      <c r="L55" s="13" t="s">
        <v>265</v>
      </c>
      <c r="M55" s="13" t="s">
        <v>266</v>
      </c>
      <c r="N55" s="13" t="e">
        <f t="shared" si="1"/>
        <v>#VALUE!</v>
      </c>
      <c r="O55" s="13">
        <v>0.209</v>
      </c>
      <c r="P55" s="13" t="s">
        <v>218</v>
      </c>
      <c r="Q55" s="13" t="s">
        <v>267</v>
      </c>
      <c r="R55" s="13" t="e">
        <f>Q55/1000</f>
        <v>#VALUE!</v>
      </c>
      <c r="S55" s="13" t="s">
        <v>268</v>
      </c>
      <c r="T55" s="13">
        <f>S55/1000</f>
        <v>39.054</v>
      </c>
      <c r="U55" s="13" t="s">
        <v>269</v>
      </c>
      <c r="V55" s="13" t="e">
        <f>U55/1000</f>
        <v>#VALUE!</v>
      </c>
      <c r="W55" s="13" t="s">
        <v>270</v>
      </c>
      <c r="X55" s="13">
        <f>W55/1000</f>
        <v>13.302</v>
      </c>
      <c r="Y55" s="13" t="s">
        <v>271</v>
      </c>
      <c r="Z55" s="13">
        <f>Y55/1000</f>
        <v>38.813</v>
      </c>
      <c r="AA55" s="13" t="s">
        <v>109</v>
      </c>
      <c r="AB55" s="13">
        <f>AA55/1000</f>
        <v>38.721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 t="s">
        <v>272</v>
      </c>
      <c r="AN55" s="16" t="e">
        <f>AM55/1000</f>
        <v>#VALUE!</v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ht="11.25">
      <c r="A56" s="5" t="s">
        <v>377</v>
      </c>
      <c r="B56" s="13" t="s">
        <v>378</v>
      </c>
      <c r="C56" s="13" t="s">
        <v>379</v>
      </c>
      <c r="D56" s="13" t="s">
        <v>380</v>
      </c>
      <c r="E56" s="13" t="s">
        <v>381</v>
      </c>
      <c r="F56" s="13"/>
      <c r="G56" s="13"/>
      <c r="H56" s="13"/>
      <c r="I56" s="13"/>
      <c r="J56" s="13"/>
      <c r="K56" s="13"/>
      <c r="L56" s="13"/>
      <c r="M56" s="13" t="s">
        <v>382</v>
      </c>
      <c r="N56" s="13" t="e">
        <f t="shared" si="1"/>
        <v>#VALUE!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ht="11.25">
      <c r="A57" s="5" t="s">
        <v>53</v>
      </c>
      <c r="B57" s="13" t="s">
        <v>54</v>
      </c>
      <c r="C57" s="13" t="s">
        <v>55</v>
      </c>
      <c r="D57" s="13" t="s">
        <v>56</v>
      </c>
      <c r="E57" s="13" t="s">
        <v>57</v>
      </c>
      <c r="F57" s="13"/>
      <c r="G57" s="13"/>
      <c r="H57" s="13"/>
      <c r="I57" s="13"/>
      <c r="J57" s="13"/>
      <c r="K57" s="13"/>
      <c r="L57" s="13"/>
      <c r="M57" s="13" t="s">
        <v>58</v>
      </c>
      <c r="N57" s="13" t="e">
        <f t="shared" si="1"/>
        <v>#VALUE!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ht="11.25">
      <c r="A58" s="5" t="s">
        <v>59</v>
      </c>
      <c r="B58" s="13" t="s">
        <v>60</v>
      </c>
      <c r="C58" s="13" t="s">
        <v>61</v>
      </c>
      <c r="D58" s="13" t="s">
        <v>62</v>
      </c>
      <c r="E58" s="13" t="s">
        <v>63</v>
      </c>
      <c r="F58" s="13"/>
      <c r="G58" s="13"/>
      <c r="H58" s="13"/>
      <c r="I58" s="13"/>
      <c r="J58" s="13"/>
      <c r="K58" s="13"/>
      <c r="L58" s="13"/>
      <c r="M58" s="13" t="s">
        <v>64</v>
      </c>
      <c r="N58" s="13" t="e">
        <f t="shared" si="1"/>
        <v>#VALUE!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ht="11.25">
      <c r="A59" s="5" t="s">
        <v>610</v>
      </c>
      <c r="B59" s="13">
        <f>26.567+0.155*1.15</f>
        <v>26.74525</v>
      </c>
      <c r="C59" s="13" t="s">
        <v>611</v>
      </c>
      <c r="D59" s="13" t="s">
        <v>352</v>
      </c>
      <c r="E59" s="13" t="s">
        <v>612</v>
      </c>
      <c r="F59" s="13" t="s">
        <v>613</v>
      </c>
      <c r="G59" s="13" t="s">
        <v>614</v>
      </c>
      <c r="H59" s="13" t="s">
        <v>615</v>
      </c>
      <c r="I59" s="13" t="s">
        <v>616</v>
      </c>
      <c r="J59" s="13" t="s">
        <v>617</v>
      </c>
      <c r="K59" s="13" t="s">
        <v>618</v>
      </c>
      <c r="L59" s="13" t="s">
        <v>619</v>
      </c>
      <c r="M59" s="13" t="s">
        <v>620</v>
      </c>
      <c r="N59" s="13" t="e">
        <f t="shared" si="1"/>
        <v>#VALUE!</v>
      </c>
      <c r="O59" s="13">
        <v>0.592</v>
      </c>
      <c r="P59" s="13" t="s">
        <v>621</v>
      </c>
      <c r="Q59" s="13"/>
      <c r="R59" s="13"/>
      <c r="S59" s="13"/>
      <c r="T59" s="13"/>
      <c r="U59" s="13" t="s">
        <v>179</v>
      </c>
      <c r="V59" s="13">
        <f>U59/1000</f>
        <v>11.841</v>
      </c>
      <c r="W59" s="13" t="s">
        <v>134</v>
      </c>
      <c r="X59" s="13" t="e">
        <f>W59/1000</f>
        <v>#VALUE!</v>
      </c>
      <c r="Y59" s="13" t="s">
        <v>179</v>
      </c>
      <c r="Z59" s="13">
        <f>Y59/1000</f>
        <v>11.841</v>
      </c>
      <c r="AA59" s="13"/>
      <c r="AB59" s="13"/>
      <c r="AC59" s="13"/>
      <c r="AD59" s="13"/>
      <c r="AE59" s="13"/>
      <c r="AF59" s="13"/>
      <c r="AG59" s="13"/>
      <c r="AH59" s="13"/>
      <c r="AI59" s="13" t="s">
        <v>586</v>
      </c>
      <c r="AJ59" s="13">
        <f>AI59/1000</f>
        <v>38.873</v>
      </c>
      <c r="AK59" s="13"/>
      <c r="AL59" s="13"/>
      <c r="AM59" s="13"/>
      <c r="AN59" s="1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ht="11.25">
      <c r="A60" s="5" t="s">
        <v>510</v>
      </c>
      <c r="B60" s="13" t="s">
        <v>511</v>
      </c>
      <c r="C60" s="13" t="s">
        <v>512</v>
      </c>
      <c r="D60" s="13" t="s">
        <v>68</v>
      </c>
      <c r="E60" s="13" t="s">
        <v>513</v>
      </c>
      <c r="F60" s="13" t="s">
        <v>514</v>
      </c>
      <c r="G60" s="13" t="s">
        <v>515</v>
      </c>
      <c r="H60" s="13" t="s">
        <v>493</v>
      </c>
      <c r="I60" s="13" t="s">
        <v>117</v>
      </c>
      <c r="J60" s="13" t="s">
        <v>516</v>
      </c>
      <c r="K60" s="13"/>
      <c r="L60" s="13" t="s">
        <v>517</v>
      </c>
      <c r="M60" s="13" t="s">
        <v>518</v>
      </c>
      <c r="N60" s="13" t="e">
        <f t="shared" si="1"/>
        <v>#VALUE!</v>
      </c>
      <c r="O60" s="13">
        <v>0.157</v>
      </c>
      <c r="P60" s="13"/>
      <c r="Q60" s="13" t="s">
        <v>188</v>
      </c>
      <c r="R60" s="13" t="e">
        <f>Q60/1000</f>
        <v>#VALUE!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ht="11.25">
      <c r="A61" s="5" t="s">
        <v>538</v>
      </c>
      <c r="B61" s="13" t="s">
        <v>539</v>
      </c>
      <c r="C61" s="13" t="s">
        <v>540</v>
      </c>
      <c r="D61" s="13" t="s">
        <v>82</v>
      </c>
      <c r="E61" s="13" t="s">
        <v>541</v>
      </c>
      <c r="F61" s="13" t="s">
        <v>542</v>
      </c>
      <c r="G61" s="13" t="s">
        <v>543</v>
      </c>
      <c r="H61" s="13" t="s">
        <v>422</v>
      </c>
      <c r="I61" s="13"/>
      <c r="J61" s="13"/>
      <c r="K61" s="13"/>
      <c r="L61" s="13" t="s">
        <v>544</v>
      </c>
      <c r="M61" s="13" t="s">
        <v>545</v>
      </c>
      <c r="N61" s="13" t="e">
        <f t="shared" si="1"/>
        <v>#VALUE!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1.25">
      <c r="A62" s="5" t="s">
        <v>37</v>
      </c>
      <c r="B62" s="13" t="s">
        <v>38</v>
      </c>
      <c r="C62" s="13" t="s">
        <v>39</v>
      </c>
      <c r="D62" s="13" t="s">
        <v>40</v>
      </c>
      <c r="E62" s="13" t="s">
        <v>41</v>
      </c>
      <c r="F62" s="13" t="s">
        <v>42</v>
      </c>
      <c r="G62" s="13"/>
      <c r="H62" s="13"/>
      <c r="I62" s="13"/>
      <c r="J62" s="13"/>
      <c r="K62" s="13"/>
      <c r="L62" s="13" t="s">
        <v>36</v>
      </c>
      <c r="M62" s="13" t="s">
        <v>43</v>
      </c>
      <c r="N62" s="13">
        <f t="shared" si="1"/>
        <v>27.12</v>
      </c>
      <c r="O62" s="13"/>
      <c r="P62" s="13" t="s">
        <v>44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1.25">
      <c r="A63" s="5" t="s">
        <v>24</v>
      </c>
      <c r="B63" s="13" t="s">
        <v>25</v>
      </c>
      <c r="C63" s="13" t="s">
        <v>26</v>
      </c>
      <c r="D63" s="13" t="s">
        <v>27</v>
      </c>
      <c r="E63" s="13" t="s">
        <v>28</v>
      </c>
      <c r="F63" s="13" t="s">
        <v>29</v>
      </c>
      <c r="G63" s="13" t="s">
        <v>30</v>
      </c>
      <c r="H63" s="13" t="s">
        <v>31</v>
      </c>
      <c r="I63" s="13" t="s">
        <v>32</v>
      </c>
      <c r="J63" s="13" t="s">
        <v>33</v>
      </c>
      <c r="K63" s="13"/>
      <c r="L63" s="13" t="s">
        <v>34</v>
      </c>
      <c r="M63" s="13" t="s">
        <v>35</v>
      </c>
      <c r="N63" s="13">
        <f t="shared" si="1"/>
        <v>2891.443</v>
      </c>
      <c r="O63" s="13">
        <v>0.002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1.25">
      <c r="A64" s="5" t="s">
        <v>560</v>
      </c>
      <c r="B64" s="13" t="s">
        <v>561</v>
      </c>
      <c r="C64" s="13" t="s">
        <v>562</v>
      </c>
      <c r="D64" s="13" t="s">
        <v>563</v>
      </c>
      <c r="E64" s="13" t="s">
        <v>564</v>
      </c>
      <c r="F64" s="13" t="s">
        <v>565</v>
      </c>
      <c r="G64" s="13" t="s">
        <v>566</v>
      </c>
      <c r="H64" s="13" t="s">
        <v>567</v>
      </c>
      <c r="I64" s="13" t="s">
        <v>568</v>
      </c>
      <c r="J64" s="13" t="s">
        <v>569</v>
      </c>
      <c r="K64" s="13" t="s">
        <v>570</v>
      </c>
      <c r="L64" s="13" t="s">
        <v>571</v>
      </c>
      <c r="M64" s="13" t="s">
        <v>572</v>
      </c>
      <c r="N64" s="13" t="e">
        <f t="shared" si="1"/>
        <v>#VALUE!</v>
      </c>
      <c r="O64" s="13">
        <v>15.25</v>
      </c>
      <c r="P64" s="13"/>
      <c r="Q64" s="13" t="s">
        <v>202</v>
      </c>
      <c r="R64" s="13" t="e">
        <f>Q64/1000</f>
        <v>#VALUE!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40" s="8" customFormat="1" ht="11.25">
      <c r="A65" s="7" t="s">
        <v>628</v>
      </c>
      <c r="B65" s="15">
        <v>4358.934</v>
      </c>
      <c r="C65" s="15">
        <v>3075.528</v>
      </c>
      <c r="D65" s="15">
        <v>390.7</v>
      </c>
      <c r="E65" s="15" t="s">
        <v>622</v>
      </c>
      <c r="F65" s="15">
        <v>4810.153000000001</v>
      </c>
      <c r="G65" s="15">
        <v>1363.143</v>
      </c>
      <c r="H65" s="15">
        <v>28.609</v>
      </c>
      <c r="I65" s="15">
        <v>502.94</v>
      </c>
      <c r="J65" s="15">
        <v>199.65599999999998</v>
      </c>
      <c r="K65" s="15">
        <v>7968.3</v>
      </c>
      <c r="L65" s="15">
        <v>17764.4</v>
      </c>
      <c r="M65" s="15">
        <v>50244.1</v>
      </c>
      <c r="N65" s="15">
        <f t="shared" si="1"/>
        <v>50.244099999999996</v>
      </c>
      <c r="O65" s="15">
        <v>48.29</v>
      </c>
      <c r="P65" s="15">
        <v>238.2</v>
      </c>
      <c r="Q65" s="15">
        <v>1332.6</v>
      </c>
      <c r="R65" s="15">
        <f>Q65/1000</f>
        <v>1.3326</v>
      </c>
      <c r="S65" s="15">
        <v>767.9</v>
      </c>
      <c r="T65" s="15">
        <f>S65/1000</f>
        <v>0.7679</v>
      </c>
      <c r="U65" s="15">
        <v>9538.6</v>
      </c>
      <c r="V65" s="15">
        <f>U65/1000</f>
        <v>9.5386</v>
      </c>
      <c r="W65" s="15">
        <v>681</v>
      </c>
      <c r="X65" s="15">
        <f>W65/1000</f>
        <v>0.681</v>
      </c>
      <c r="Y65" s="15">
        <v>464.4</v>
      </c>
      <c r="Z65" s="15">
        <f>Y65/1000</f>
        <v>0.4644</v>
      </c>
      <c r="AA65" s="15">
        <v>2.7</v>
      </c>
      <c r="AB65" s="15">
        <f>AA65/1000</f>
        <v>0.0027</v>
      </c>
      <c r="AC65" s="15">
        <v>0.1</v>
      </c>
      <c r="AD65" s="15">
        <f>AC65/1000</f>
        <v>0.0001</v>
      </c>
      <c r="AE65" s="15">
        <v>0.7</v>
      </c>
      <c r="AF65" s="15">
        <f>AE65/1000</f>
        <v>0.0007</v>
      </c>
      <c r="AG65" s="15">
        <v>4.4</v>
      </c>
      <c r="AH65" s="15">
        <f>AG65/1000</f>
        <v>0.0044</v>
      </c>
      <c r="AI65" s="15">
        <v>14</v>
      </c>
      <c r="AJ65" s="15">
        <f>AI65/1000</f>
        <v>0.014</v>
      </c>
      <c r="AK65" s="15">
        <v>13.4</v>
      </c>
      <c r="AL65" s="15">
        <f>AK65/1000</f>
        <v>0.0134</v>
      </c>
      <c r="AM65" s="15">
        <v>17.5</v>
      </c>
      <c r="AN65" s="7">
        <f>AM65/1000</f>
        <v>0.0175</v>
      </c>
    </row>
    <row r="66" spans="2:67" ht="11.25"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2:67" ht="11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2:67" ht="11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2:67" ht="11.25">
      <c r="B69" s="9"/>
      <c r="C69" s="12"/>
      <c r="D69" s="1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2:67" ht="11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2:67" ht="11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2:67" ht="11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2:67" ht="11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2:67" ht="11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2:67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2:67" ht="11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2:67" ht="11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2:67" ht="11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2:67" ht="11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2:67" ht="11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2:67" ht="11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2:67" ht="11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2:67" ht="11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2:67" ht="11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2:67" ht="11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2:67" ht="11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2:67" ht="11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2:67" ht="11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2:67" ht="11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2:67" ht="11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2:67" ht="11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2:67" ht="11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2:67" ht="11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2:67" ht="11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2:67" ht="11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2:67" ht="11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2:67" ht="11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2:67" ht="11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2:67" ht="11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2:67" ht="11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2:67" ht="11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2:67" ht="11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2:67" ht="11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2:67" ht="11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2:67" ht="11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2:67" ht="11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2:67" ht="11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2:67" ht="11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2:67" ht="11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2:67" ht="11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2:67" ht="11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2:67" ht="11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2:67" ht="11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2:67" ht="11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2:67" ht="11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2:67" ht="11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2:67" ht="11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2:67" ht="11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2:67" ht="11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2:67" ht="11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2:67" ht="11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2:67" ht="11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2:67" ht="11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2:67" ht="11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2:67" ht="11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2:67" ht="11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2:67" ht="11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2:67" ht="11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2:67" ht="11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2:67" ht="11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2:67" ht="11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2:67" ht="11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2:67" ht="11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2:67" ht="11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2:67" ht="11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2:67" ht="11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2:67" ht="11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2:67" ht="11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2:67" ht="11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</row>
    <row r="140" spans="2:67" ht="11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</row>
    <row r="141" spans="2:67" ht="11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</row>
    <row r="142" spans="2:67" ht="11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</row>
    <row r="143" spans="2:67" ht="11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</row>
    <row r="144" spans="2:67" ht="11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</row>
    <row r="145" spans="2:67" ht="11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</row>
    <row r="146" spans="2:67" ht="11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</row>
    <row r="147" spans="2:67" ht="11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</row>
    <row r="148" spans="2:67" ht="11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</row>
    <row r="149" spans="2:67" ht="11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</row>
    <row r="150" spans="2:67" ht="11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</row>
    <row r="151" spans="2:67" ht="11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</row>
    <row r="152" spans="2:67" ht="11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</row>
    <row r="153" spans="2:67" ht="11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</row>
    <row r="154" spans="2:67" ht="11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</row>
    <row r="155" spans="2:67" ht="11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</row>
    <row r="156" spans="2:67" ht="11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</row>
    <row r="157" spans="2:67" ht="11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</row>
    <row r="158" spans="2:67" ht="11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</row>
    <row r="159" spans="2:67" ht="11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</row>
    <row r="160" spans="2:67" ht="11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</row>
    <row r="161" spans="2:67" ht="11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</row>
    <row r="162" spans="2:67" ht="11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</row>
    <row r="163" spans="2:67" ht="11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</row>
    <row r="164" spans="2:67" ht="11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</row>
    <row r="165" spans="2:67" ht="11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</row>
    <row r="166" spans="2:67" ht="11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</row>
    <row r="167" spans="2:67" ht="11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</row>
    <row r="168" spans="2:67" ht="11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</row>
    <row r="169" spans="2:67" ht="11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</row>
    <row r="170" spans="2:67" ht="11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</row>
    <row r="171" spans="2:67" ht="11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</row>
    <row r="172" spans="2:67" ht="11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</row>
    <row r="173" spans="2:67" ht="11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</row>
    <row r="174" spans="2:67" ht="11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</row>
    <row r="175" spans="2:67" ht="11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</row>
    <row r="176" spans="2:67" ht="11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</row>
    <row r="177" spans="2:67" ht="11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</row>
    <row r="178" spans="2:67" ht="11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</row>
    <row r="179" spans="2:67" ht="11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</row>
    <row r="180" spans="2:67" ht="11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</row>
    <row r="181" spans="2:67" ht="11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</row>
    <row r="182" spans="2:67" ht="11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</row>
    <row r="183" spans="2:67" ht="11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</row>
    <row r="184" spans="2:67" ht="11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</row>
    <row r="185" spans="2:67" ht="11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</row>
    <row r="186" spans="2:67" ht="11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</row>
    <row r="187" spans="2:67" ht="11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</row>
    <row r="188" spans="2:67" ht="11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</row>
    <row r="189" spans="2:67" ht="11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</row>
    <row r="190" spans="2:67" ht="11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</row>
    <row r="191" spans="2:67" ht="11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</row>
    <row r="192" spans="2:67" ht="11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</row>
    <row r="193" spans="2:67" ht="11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</row>
    <row r="194" spans="2:67" ht="11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</row>
    <row r="195" spans="2:67" ht="11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</row>
    <row r="196" spans="2:67" ht="11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</row>
    <row r="197" spans="2:67" ht="11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</row>
    <row r="198" spans="2:67" ht="11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</row>
    <row r="199" spans="2:67" ht="11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</row>
    <row r="200" spans="2:67" ht="11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</row>
    <row r="201" spans="2:67" ht="11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</row>
    <row r="202" spans="2:67" ht="11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</row>
    <row r="203" spans="2:67" ht="11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</row>
    <row r="204" spans="2:67" ht="11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</row>
    <row r="205" spans="2:67" ht="11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</row>
    <row r="206" spans="2:67" ht="11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</row>
    <row r="207" spans="2:67" ht="11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</row>
    <row r="208" spans="2:67" ht="11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</row>
    <row r="209" spans="2:67" ht="11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</row>
    <row r="210" spans="2:67" ht="11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</row>
    <row r="211" spans="2:67" ht="11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</row>
    <row r="212" spans="2:67" ht="11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</row>
    <row r="213" spans="2:67" ht="11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</row>
    <row r="214" spans="2:67" ht="11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</row>
    <row r="215" spans="2:67" ht="11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</row>
    <row r="216" spans="2:67" ht="11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</row>
    <row r="217" spans="2:67" ht="11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</row>
    <row r="218" spans="2:67" ht="11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</row>
    <row r="219" spans="2:67" ht="11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</row>
    <row r="220" spans="2:67" ht="11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</row>
    <row r="221" spans="2:67" ht="11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</row>
    <row r="222" spans="2:67" ht="11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</row>
    <row r="223" spans="2:67" ht="11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</row>
    <row r="224" spans="2:67" ht="11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</row>
    <row r="225" spans="2:67" ht="11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</row>
    <row r="226" spans="2:67" ht="11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</row>
    <row r="227" spans="2:67" ht="11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</row>
    <row r="228" spans="2:67" ht="11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</row>
    <row r="229" spans="2:67" ht="11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</row>
    <row r="230" spans="2:67" ht="11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</row>
    <row r="231" spans="2:67" ht="11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</row>
    <row r="232" spans="2:67" ht="11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</row>
    <row r="233" spans="2:67" ht="11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</row>
    <row r="234" spans="2:67" ht="11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</row>
    <row r="235" spans="2:67" ht="11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</row>
    <row r="236" spans="2:67" ht="11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</row>
    <row r="237" spans="2:67" ht="11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</row>
    <row r="238" spans="2:67" ht="11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</row>
    <row r="239" spans="2:67" ht="11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</row>
    <row r="240" spans="2:67" ht="11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</row>
    <row r="241" spans="2:67" ht="11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</row>
    <row r="242" spans="2:67" ht="11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</row>
    <row r="243" spans="2:67" ht="11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</row>
    <row r="244" spans="2:67" ht="11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</row>
    <row r="245" spans="2:67" ht="11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</row>
    <row r="246" spans="2:67" ht="11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</row>
    <row r="247" spans="2:67" ht="11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</row>
    <row r="248" spans="2:67" ht="11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</row>
    <row r="249" spans="2:67" ht="11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</row>
    <row r="250" spans="2:67" ht="11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</row>
    <row r="251" spans="2:67" ht="11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</row>
    <row r="252" spans="2:67" ht="11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</row>
    <row r="253" spans="2:67" ht="11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</row>
    <row r="254" spans="2:67" ht="11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</row>
    <row r="255" spans="2:67" ht="11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</row>
    <row r="256" spans="2:67" ht="11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</row>
    <row r="257" spans="2:67" ht="11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</row>
    <row r="258" spans="2:67" ht="11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</row>
    <row r="259" spans="2:67" ht="11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</row>
    <row r="260" spans="2:67" ht="11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</row>
    <row r="261" spans="2:67" ht="11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</row>
    <row r="262" spans="2:67" ht="11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</row>
    <row r="263" spans="2:67" ht="11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</row>
    <row r="264" spans="2:67" ht="11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</row>
    <row r="265" spans="2:67" ht="11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</row>
    <row r="266" spans="2:67" ht="11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</row>
    <row r="267" spans="2:67" ht="11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</row>
    <row r="268" spans="2:67" ht="11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</row>
    <row r="269" spans="2:67" ht="11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</row>
    <row r="270" spans="2:67" ht="11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</row>
    <row r="271" spans="2:67" ht="11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</row>
    <row r="272" spans="2:67" ht="11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</row>
    <row r="273" spans="2:67" ht="11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</row>
    <row r="274" spans="2:67" ht="11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</row>
    <row r="275" spans="2:67" ht="11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</row>
    <row r="276" spans="2:67" ht="11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</row>
    <row r="277" spans="2:67" ht="11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</row>
    <row r="278" spans="2:67" ht="11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</row>
    <row r="279" spans="2:67" ht="11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</row>
    <row r="280" spans="2:67" ht="11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</row>
    <row r="281" spans="2:67" ht="11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</row>
    <row r="282" spans="2:67" ht="11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</row>
    <row r="283" spans="2:67" ht="11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</row>
    <row r="284" spans="2:67" ht="11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</row>
    <row r="285" spans="2:67" ht="11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</row>
    <row r="286" spans="2:67" ht="11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</row>
    <row r="287" spans="2:67" ht="11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</row>
    <row r="288" spans="2:67" ht="11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</row>
    <row r="289" spans="2:67" ht="11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</row>
    <row r="290" spans="2:67" ht="11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</row>
    <row r="291" spans="2:67" ht="11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</row>
    <row r="292" spans="2:67" ht="11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</row>
    <row r="293" spans="2:67" ht="11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</row>
    <row r="294" spans="2:67" ht="11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</row>
    <row r="295" spans="2:67" ht="11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</row>
    <row r="296" spans="2:67" ht="11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</row>
    <row r="297" spans="2:67" ht="11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</row>
    <row r="298" spans="2:67" ht="11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</row>
    <row r="299" spans="2:67" ht="11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</row>
    <row r="300" spans="2:67" ht="11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</row>
    <row r="301" spans="2:67" ht="11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</row>
    <row r="302" spans="2:67" ht="11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</row>
    <row r="303" spans="2:67" ht="11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</row>
    <row r="304" spans="2:67" ht="11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</row>
    <row r="305" spans="2:67" ht="11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</row>
    <row r="306" spans="2:67" ht="11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</row>
  </sheetData>
  <mergeCells count="41">
    <mergeCell ref="AM2:AM4"/>
    <mergeCell ref="Q2:Q4"/>
    <mergeCell ref="AN2:AN4"/>
    <mergeCell ref="AB2:AB4"/>
    <mergeCell ref="AD2:AD4"/>
    <mergeCell ref="AF2:AF4"/>
    <mergeCell ref="AH2:AH4"/>
    <mergeCell ref="AJ2:AJ4"/>
    <mergeCell ref="AL2:AL4"/>
    <mergeCell ref="AI2:AI4"/>
    <mergeCell ref="AK2:AK4"/>
    <mergeCell ref="AG2:AG4"/>
    <mergeCell ref="S2:S4"/>
    <mergeCell ref="U2:U4"/>
    <mergeCell ref="W2:W4"/>
    <mergeCell ref="Y2:Y4"/>
    <mergeCell ref="Z2:Z4"/>
    <mergeCell ref="V2:V4"/>
    <mergeCell ref="X2:X4"/>
    <mergeCell ref="AA2:AA4"/>
    <mergeCell ref="AC2:AC4"/>
    <mergeCell ref="AE2:AE4"/>
    <mergeCell ref="J2:J4"/>
    <mergeCell ref="K2:K4"/>
    <mergeCell ref="L2:L4"/>
    <mergeCell ref="M2:M4"/>
    <mergeCell ref="N2:N4"/>
    <mergeCell ref="O2:O4"/>
    <mergeCell ref="R2:R4"/>
    <mergeCell ref="T2:T4"/>
    <mergeCell ref="P2:P4"/>
    <mergeCell ref="A1:A5"/>
    <mergeCell ref="B1:AM1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I_Tamasauskiene_new</dc:creator>
  <cp:keywords/>
  <dc:description/>
  <cp:lastModifiedBy>laura</cp:lastModifiedBy>
  <cp:lastPrinted>2006-05-23T09:23:23Z</cp:lastPrinted>
  <dcterms:created xsi:type="dcterms:W3CDTF">2004-05-20T11:59:26Z</dcterms:created>
  <dcterms:modified xsi:type="dcterms:W3CDTF">2006-06-08T11:51:53Z</dcterms:modified>
  <cp:category/>
  <cp:version/>
  <cp:contentType/>
  <cp:contentStatus/>
  <cp:revision>1</cp:revision>
</cp:coreProperties>
</file>