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oobentosas2009" sheetId="1" r:id="rId1"/>
  </sheets>
  <definedNames/>
  <calcPr fullCalcOnLoad="1"/>
</workbook>
</file>

<file path=xl/sharedStrings.xml><?xml version="1.0" encoding="utf-8"?>
<sst xmlns="http://schemas.openxmlformats.org/spreadsheetml/2006/main" count="1499" uniqueCount="388">
  <si>
    <t>Marijampolės</t>
  </si>
  <si>
    <t xml:space="preserve">Danijos indeksas upių faunai (DIUF) </t>
  </si>
  <si>
    <t>Regionas</t>
  </si>
  <si>
    <t>Vilniaus</t>
  </si>
  <si>
    <t>Kauno</t>
  </si>
  <si>
    <t>Alytaus</t>
  </si>
  <si>
    <t>Šiaulių</t>
  </si>
  <si>
    <t>Klaipėdos</t>
  </si>
  <si>
    <t>Utenos</t>
  </si>
  <si>
    <t>Panevėžio</t>
  </si>
  <si>
    <t>Upės pavadinimas</t>
  </si>
  <si>
    <t>Bartuva</t>
  </si>
  <si>
    <t>Nemunas</t>
  </si>
  <si>
    <t>Skirvytė</t>
  </si>
  <si>
    <t>Akmena</t>
  </si>
  <si>
    <t>Jūra</t>
  </si>
  <si>
    <t>Šešuvis</t>
  </si>
  <si>
    <t>Veiviržas</t>
  </si>
  <si>
    <t>Karaliaus Vilhelmo kanalas</t>
  </si>
  <si>
    <t>Akmena-Danė</t>
  </si>
  <si>
    <t>Vilka</t>
  </si>
  <si>
    <t>Bubinas</t>
  </si>
  <si>
    <t>Verseka</t>
  </si>
  <si>
    <t>Juodupė</t>
  </si>
  <si>
    <t>Merkys</t>
  </si>
  <si>
    <t>Širvinta</t>
  </si>
  <si>
    <t>Žeimena</t>
  </si>
  <si>
    <t>Laukesa-Nikaja</t>
  </si>
  <si>
    <t>Šelmenta</t>
  </si>
  <si>
    <t>Šešupė</t>
  </si>
  <si>
    <t>Jiesia</t>
  </si>
  <si>
    <t>Rausvė</t>
  </si>
  <si>
    <t>Žiežmara</t>
  </si>
  <si>
    <t>Šventoji</t>
  </si>
  <si>
    <t>Šušvė</t>
  </si>
  <si>
    <t>Neris</t>
  </si>
  <si>
    <t>Dubysa</t>
  </si>
  <si>
    <t>Nevėžis</t>
  </si>
  <si>
    <t>Dysna</t>
  </si>
  <si>
    <t>Juosta</t>
  </si>
  <si>
    <t>Ašva</t>
  </si>
  <si>
    <t>Sidabra</t>
  </si>
  <si>
    <t>Varduva</t>
  </si>
  <si>
    <t>Mūša-Lielupė</t>
  </si>
  <si>
    <t>Lėvuo</t>
  </si>
  <si>
    <t>Nemunėlis</t>
  </si>
  <si>
    <t>Tatula</t>
  </si>
  <si>
    <t>Kražantė</t>
  </si>
  <si>
    <t>Babrungas</t>
  </si>
  <si>
    <t>Daugyvenė</t>
  </si>
  <si>
    <t>Platonis</t>
  </si>
  <si>
    <t>Venta</t>
  </si>
  <si>
    <t>Virvyčia</t>
  </si>
  <si>
    <t>Ūla-Pelesa</t>
  </si>
  <si>
    <t>Kena</t>
  </si>
  <si>
    <t>Birvėta</t>
  </si>
  <si>
    <t xml:space="preserve">Bevardis Kriaunos intakas (K-5) </t>
  </si>
  <si>
    <t>Skroblus</t>
  </si>
  <si>
    <t>Grūda</t>
  </si>
  <si>
    <t>Viešvilė</t>
  </si>
  <si>
    <t>Palonas</t>
  </si>
  <si>
    <t>Alkupis</t>
  </si>
  <si>
    <t>Pala</t>
  </si>
  <si>
    <t>Aitra</t>
  </si>
  <si>
    <t>Virinta</t>
  </si>
  <si>
    <t>Lokysta</t>
  </si>
  <si>
    <t>Lokupė</t>
  </si>
  <si>
    <t>Musė</t>
  </si>
  <si>
    <t>Šalčia</t>
  </si>
  <si>
    <t>Jara-Šatekšna</t>
  </si>
  <si>
    <t xml:space="preserve">DIUF  vidurkio ekologinės kokybės santykis (EKS) </t>
  </si>
  <si>
    <t>Beržupis</t>
  </si>
  <si>
    <t>žiotyse</t>
  </si>
  <si>
    <t>ties Moliais</t>
  </si>
  <si>
    <t>Avirė</t>
  </si>
  <si>
    <t>Igara</t>
  </si>
  <si>
    <t>Baltoji Ančia</t>
  </si>
  <si>
    <t xml:space="preserve">Valkininkų miškas, 656 kvart. </t>
  </si>
  <si>
    <t>ties Pamusiais</t>
  </si>
  <si>
    <t xml:space="preserve">ties Paversekiu </t>
  </si>
  <si>
    <t>Gauja</t>
  </si>
  <si>
    <t>ties Girdžiūnais</t>
  </si>
  <si>
    <t>Saria</t>
  </si>
  <si>
    <t>Plaštaka</t>
  </si>
  <si>
    <t>ties Radeikiškiais</t>
  </si>
  <si>
    <t>Bražuolė</t>
  </si>
  <si>
    <t>ties Kragždiais</t>
  </si>
  <si>
    <t>Kamena</t>
  </si>
  <si>
    <t>ties Mištautoniais</t>
  </si>
  <si>
    <t>Peteša</t>
  </si>
  <si>
    <t>Visinčia</t>
  </si>
  <si>
    <t>Nemenčia</t>
  </si>
  <si>
    <t>Šventelė-Dėmė</t>
  </si>
  <si>
    <t>Šašuola</t>
  </si>
  <si>
    <t>ties Kelmytės km.</t>
  </si>
  <si>
    <t>ties Gumbais</t>
  </si>
  <si>
    <t>aukščiau Nemenčinės</t>
  </si>
  <si>
    <t>ties Burovka, ties keliu Nr. 111</t>
  </si>
  <si>
    <t>ties Virkščiais</t>
  </si>
  <si>
    <t>ties Jaunadariais</t>
  </si>
  <si>
    <t>ties Turgeliais</t>
  </si>
  <si>
    <t>Rudamina</t>
  </si>
  <si>
    <t xml:space="preserve">žemiau  Parudaminio (ties Didžialaukiu) </t>
  </si>
  <si>
    <t>Dobis</t>
  </si>
  <si>
    <t>ties Dotenėnai</t>
  </si>
  <si>
    <t>Žvėrupis</t>
  </si>
  <si>
    <t>Rugtupis</t>
  </si>
  <si>
    <t>ties Kurėjais</t>
  </si>
  <si>
    <t>žemiau Kauno ties Kulautuva</t>
  </si>
  <si>
    <t>Rata</t>
  </si>
  <si>
    <t>ties Kasiukais</t>
  </si>
  <si>
    <t>Beržtupis</t>
  </si>
  <si>
    <t>Bebirva</t>
  </si>
  <si>
    <t>Amalė</t>
  </si>
  <si>
    <t>Girstupis</t>
  </si>
  <si>
    <t>Upytė</t>
  </si>
  <si>
    <t>žemiau Vainikų</t>
  </si>
  <si>
    <t>žiotyse (ties Tunelio gatve)</t>
  </si>
  <si>
    <t>žiotyse (ties sodų bendrija Ramuva)</t>
  </si>
  <si>
    <t>aukščiau Pabebirvio</t>
  </si>
  <si>
    <t>Alsa</t>
  </si>
  <si>
    <t>ties Paalsiu</t>
  </si>
  <si>
    <t>Antvardė</t>
  </si>
  <si>
    <t>Mūkė</t>
  </si>
  <si>
    <t>žemiau Berteškių</t>
  </si>
  <si>
    <t>Gynia</t>
  </si>
  <si>
    <t>Luknė</t>
  </si>
  <si>
    <t>žemiau  Kaulakių tv. (žemiau Švelniu)</t>
  </si>
  <si>
    <t>Tramalkas</t>
  </si>
  <si>
    <t>ties Vailabais</t>
  </si>
  <si>
    <t>Smeltalė</t>
  </si>
  <si>
    <t>Smeltaitė</t>
  </si>
  <si>
    <t>žemiau Jonušų</t>
  </si>
  <si>
    <t>Eketė</t>
  </si>
  <si>
    <t>žemiau Plikių</t>
  </si>
  <si>
    <t>Žiba</t>
  </si>
  <si>
    <t>žemiau Rūdaičių</t>
  </si>
  <si>
    <t>Kirnupalis</t>
  </si>
  <si>
    <t>Salantas</t>
  </si>
  <si>
    <t>žemiau  Žvainių, ties keliu Nr. 226</t>
  </si>
  <si>
    <t>Bremena</t>
  </si>
  <si>
    <t>ties Debliais</t>
  </si>
  <si>
    <t>Kamona</t>
  </si>
  <si>
    <t>ties geležinkeliu</t>
  </si>
  <si>
    <t>Šlaveita</t>
  </si>
  <si>
    <t>žemiau  Grūšlaukių tv.</t>
  </si>
  <si>
    <t>Skinija</t>
  </si>
  <si>
    <t>žemiau  Macuičių</t>
  </si>
  <si>
    <t>Rupkalvė</t>
  </si>
  <si>
    <t>žemiau Pagrynių</t>
  </si>
  <si>
    <t>Veižas</t>
  </si>
  <si>
    <t>žemiau Žemaitkiemio</t>
  </si>
  <si>
    <t>Švėkšnalė</t>
  </si>
  <si>
    <t>ties Vilkų Kampu</t>
  </si>
  <si>
    <t>Tenžė</t>
  </si>
  <si>
    <t>Šukupis</t>
  </si>
  <si>
    <t>žemiau Šukės</t>
  </si>
  <si>
    <t>Lašiupis</t>
  </si>
  <si>
    <t>Minija</t>
  </si>
  <si>
    <t>ties Baičiais</t>
  </si>
  <si>
    <t>Jaurykla</t>
  </si>
  <si>
    <t>ties keliu Nr.216</t>
  </si>
  <si>
    <t>Aisė</t>
  </si>
  <si>
    <t>žemiau Pėžaičių</t>
  </si>
  <si>
    <t>Karkluojė</t>
  </si>
  <si>
    <t>ties Kupčiais, ties keliu Nr.3213</t>
  </si>
  <si>
    <t>ties Laiviais</t>
  </si>
  <si>
    <t>Ašutis</t>
  </si>
  <si>
    <t>aukščiau Šilalės</t>
  </si>
  <si>
    <t>Tenenys</t>
  </si>
  <si>
    <t>ties Miestaliais</t>
  </si>
  <si>
    <t>Notė</t>
  </si>
  <si>
    <t>žemiau Notėnų</t>
  </si>
  <si>
    <t>aukščiau Pagramančio</t>
  </si>
  <si>
    <t>aukščiau Inkaklių</t>
  </si>
  <si>
    <t>ties Skomantais</t>
  </si>
  <si>
    <t>ties Rubinavu</t>
  </si>
  <si>
    <t>ties Mikieriais</t>
  </si>
  <si>
    <t>Gelainė</t>
  </si>
  <si>
    <t>ties Mineiškiemis, ties keliu Nr 4906</t>
  </si>
  <si>
    <t>Šeškinė</t>
  </si>
  <si>
    <t>ties Neverėnais</t>
  </si>
  <si>
    <t>Pelyša</t>
  </si>
  <si>
    <t>ties keliu Nr. 1216</t>
  </si>
  <si>
    <t>Grieža</t>
  </si>
  <si>
    <t>Nikajus</t>
  </si>
  <si>
    <t>ties Girsiais</t>
  </si>
  <si>
    <t>Vieša</t>
  </si>
  <si>
    <t>ties Utena, ties keliu Nr. 208</t>
  </si>
  <si>
    <t>Ringė</t>
  </si>
  <si>
    <t>ties Kačergiške</t>
  </si>
  <si>
    <t>žemiau Užpalių</t>
  </si>
  <si>
    <t>ties Mieliatilčiu</t>
  </si>
  <si>
    <t>Laukesa</t>
  </si>
  <si>
    <t>ties Zarasais</t>
  </si>
  <si>
    <t>ties Šilelių</t>
  </si>
  <si>
    <t>Suraižos upelis</t>
  </si>
  <si>
    <t>ties Melnikais</t>
  </si>
  <si>
    <t>aukščiau Jurkupių</t>
  </si>
  <si>
    <t>Žemoji Gervė</t>
  </si>
  <si>
    <t>ties Lapakritom</t>
  </si>
  <si>
    <t>žemiau Gustonių</t>
  </si>
  <si>
    <t>Kamatis</t>
  </si>
  <si>
    <t>ties Žadeikoniais</t>
  </si>
  <si>
    <t>Biržupys</t>
  </si>
  <si>
    <t>žemiau Vytėnų (aukščiau Sartų ež.)</t>
  </si>
  <si>
    <t>ties Margioniais</t>
  </si>
  <si>
    <t>Apaščia</t>
  </si>
  <si>
    <t>Latvijos pasienyje ties Parupe</t>
  </si>
  <si>
    <t>Juoda</t>
  </si>
  <si>
    <t>žemiau Anitavos</t>
  </si>
  <si>
    <t>žemiau Pajuodžiūnų</t>
  </si>
  <si>
    <t>Latvijos pasienyje ties Germaniškiu</t>
  </si>
  <si>
    <t>ties Naujamiesčiu</t>
  </si>
  <si>
    <t>žemiau Daukniūnų</t>
  </si>
  <si>
    <t>Maučiuvis</t>
  </si>
  <si>
    <t>ties Pamaučiais</t>
  </si>
  <si>
    <t>Įstras</t>
  </si>
  <si>
    <t>žemiau Pumpėnų</t>
  </si>
  <si>
    <t>Jiešmuo</t>
  </si>
  <si>
    <t>žemiau Krinčino</t>
  </si>
  <si>
    <t>Molainia</t>
  </si>
  <si>
    <t>ties keliu Nr.A17</t>
  </si>
  <si>
    <t>Liūlys</t>
  </si>
  <si>
    <t>ties Rimiškiais</t>
  </si>
  <si>
    <t>žemiau Ramygalos</t>
  </si>
  <si>
    <t>Orija</t>
  </si>
  <si>
    <t>ties Smilgiais</t>
  </si>
  <si>
    <t>ties Pabirže</t>
  </si>
  <si>
    <t>ties keliu Nr.121</t>
  </si>
  <si>
    <t>Siesartis</t>
  </si>
  <si>
    <t>žemiau  Šakių (ties keliu Nr.: 3806)</t>
  </si>
  <si>
    <t>Aukspirta</t>
  </si>
  <si>
    <t>žemiau Naudžių</t>
  </si>
  <si>
    <t>žemiau  Prūselių</t>
  </si>
  <si>
    <t>Žvirgždė</t>
  </si>
  <si>
    <t>ties Bebrininkais</t>
  </si>
  <si>
    <t>Paikis</t>
  </si>
  <si>
    <t>ties Gižų Daržininkais, ties keliu Nr.5123</t>
  </si>
  <si>
    <t>ties Gižų Daržininkais, ties keliu Nr.5124</t>
  </si>
  <si>
    <t>Pilvė</t>
  </si>
  <si>
    <t>ties Antanavu</t>
  </si>
  <si>
    <t>Uosupelis</t>
  </si>
  <si>
    <t>ties keliu Nr. A7</t>
  </si>
  <si>
    <t>Šilupė</t>
  </si>
  <si>
    <t>Jevonis</t>
  </si>
  <si>
    <t>ties Babrungėnais</t>
  </si>
  <si>
    <t>ties Bereniais, ties keliu Nr.164</t>
  </si>
  <si>
    <t>Rauda</t>
  </si>
  <si>
    <t>aukščiau kelio Nr.215</t>
  </si>
  <si>
    <t>ties Kamariškiais</t>
  </si>
  <si>
    <t>ties Labardžiais,  ties keliu Nr 197</t>
  </si>
  <si>
    <t>ties Užpeliais (ties keliu Nr.: 3206)</t>
  </si>
  <si>
    <t>ties Tulnikais</t>
  </si>
  <si>
    <t>aukščiau Ruzgų</t>
  </si>
  <si>
    <t>ties Mažiava</t>
  </si>
  <si>
    <t>Šlaunis</t>
  </si>
  <si>
    <t>aukščiau Kražantės</t>
  </si>
  <si>
    <t>žemiau Šiaulėnų</t>
  </si>
  <si>
    <t>ties keliu Nr. 164</t>
  </si>
  <si>
    <t>žemiau  Mardosų, ties keliu Nr.166</t>
  </si>
  <si>
    <t>žemiau Urvikių</t>
  </si>
  <si>
    <t>Kvistė</t>
  </si>
  <si>
    <t>žemiau Urkinų</t>
  </si>
  <si>
    <t>ties Dišliais</t>
  </si>
  <si>
    <t>Verpelis</t>
  </si>
  <si>
    <t>aukščiau. Vilbėno</t>
  </si>
  <si>
    <t>žemiau  Gintališkių</t>
  </si>
  <si>
    <t>Kiršinas</t>
  </si>
  <si>
    <t>žemiau Vainiūnų</t>
  </si>
  <si>
    <t>Sruoja Mažoji</t>
  </si>
  <si>
    <t>Gomerta</t>
  </si>
  <si>
    <t>ties dujotiekio linija</t>
  </si>
  <si>
    <t>žemiau Šaukoto (ties Daužnagiais)</t>
  </si>
  <si>
    <t>aukščiau Druskininkų</t>
  </si>
  <si>
    <t xml:space="preserve">žemiau Puvočių </t>
  </si>
  <si>
    <t>žemiau Puvočių</t>
  </si>
  <si>
    <t xml:space="preserve">ties Kašėtomis </t>
  </si>
  <si>
    <t>ties Kašėtomis</t>
  </si>
  <si>
    <t>žemiau Rudnios</t>
  </si>
  <si>
    <t xml:space="preserve">žemiau Rudnios </t>
  </si>
  <si>
    <t xml:space="preserve">ties Puvočiais </t>
  </si>
  <si>
    <t xml:space="preserve">žemiau Pabradės </t>
  </si>
  <si>
    <t xml:space="preserve">ties Buivydžiais </t>
  </si>
  <si>
    <t xml:space="preserve">ties Kaltanėnais </t>
  </si>
  <si>
    <t xml:space="preserve">žiotyse </t>
  </si>
  <si>
    <t xml:space="preserve">aukščiau Seredžiaus </t>
  </si>
  <si>
    <t xml:space="preserve">žemiau Smalininkų </t>
  </si>
  <si>
    <t xml:space="preserve">aukščiau Raudondvario </t>
  </si>
  <si>
    <t xml:space="preserve">aukščiau Kauno </t>
  </si>
  <si>
    <t xml:space="preserve">ties Kaulakiais, ties keliu Nr.225 </t>
  </si>
  <si>
    <t xml:space="preserve">ties Leipgiriais </t>
  </si>
  <si>
    <t>ties Leipgiriais</t>
  </si>
  <si>
    <t xml:space="preserve">žemiau Skuodo </t>
  </si>
  <si>
    <t xml:space="preserve">ties Rusne </t>
  </si>
  <si>
    <t xml:space="preserve">aukščiau Skuodo </t>
  </si>
  <si>
    <t xml:space="preserve">aukščiau Anykščių </t>
  </si>
  <si>
    <t xml:space="preserve">ties Sabaliūnais (žemiau Andrioniškio) </t>
  </si>
  <si>
    <t>žemiau Jackagalio</t>
  </si>
  <si>
    <t xml:space="preserve">žemiau Jackagalio </t>
  </si>
  <si>
    <t>žemiau Saločių</t>
  </si>
  <si>
    <t xml:space="preserve">žemiau Saločių </t>
  </si>
  <si>
    <t xml:space="preserve">aukščiau Biržų </t>
  </si>
  <si>
    <t>aukščiau Biržų</t>
  </si>
  <si>
    <t xml:space="preserve">ties Tabokine </t>
  </si>
  <si>
    <t xml:space="preserve">ties Pakriauniais </t>
  </si>
  <si>
    <t xml:space="preserve">aukščiau Kalvarijos </t>
  </si>
  <si>
    <t>aukščiau Kalvarijos</t>
  </si>
  <si>
    <t>Lenkijos pasienyje</t>
  </si>
  <si>
    <t xml:space="preserve">Lenkijos pasienyje </t>
  </si>
  <si>
    <t xml:space="preserve">aukščiau Tribarčių </t>
  </si>
  <si>
    <t xml:space="preserve">žemiau Mažeikių </t>
  </si>
  <si>
    <t xml:space="preserve">pasienyje </t>
  </si>
  <si>
    <t>2009-04-29</t>
  </si>
  <si>
    <t>2009-04-28</t>
  </si>
  <si>
    <t>2009-04-30</t>
  </si>
  <si>
    <t>2009-04-27</t>
  </si>
  <si>
    <t>2009-05-04</t>
  </si>
  <si>
    <t>2009-04-21</t>
  </si>
  <si>
    <t>2009-10-07</t>
  </si>
  <si>
    <t>2009-10-12</t>
  </si>
  <si>
    <t>2009-10-06</t>
  </si>
  <si>
    <t>2009-10-09</t>
  </si>
  <si>
    <t>2009-10-08</t>
  </si>
  <si>
    <t>2009-10-05</t>
  </si>
  <si>
    <t>2009-05-26</t>
  </si>
  <si>
    <t>2009-05-27</t>
  </si>
  <si>
    <t>2009-05-19</t>
  </si>
  <si>
    <t>2009-05-20</t>
  </si>
  <si>
    <t>2009-05-21</t>
  </si>
  <si>
    <t>2009-06-02</t>
  </si>
  <si>
    <t>2009-06-01</t>
  </si>
  <si>
    <t>2009-10-15</t>
  </si>
  <si>
    <t>2009-10-14</t>
  </si>
  <si>
    <t>2009-10-13</t>
  </si>
  <si>
    <t>2009-05-14</t>
  </si>
  <si>
    <t>2009-05-07</t>
  </si>
  <si>
    <t>2009-05-11</t>
  </si>
  <si>
    <t>2009-05-05</t>
  </si>
  <si>
    <t>2009-05-06</t>
  </si>
  <si>
    <t>2009-05-12</t>
  </si>
  <si>
    <t>2009-05-13</t>
  </si>
  <si>
    <t>2009-10-01</t>
  </si>
  <si>
    <t>2009-09-21</t>
  </si>
  <si>
    <t>2009-10-19</t>
  </si>
  <si>
    <t>2009-10-16</t>
  </si>
  <si>
    <t>2009-05-08</t>
  </si>
  <si>
    <t>2009-05-25</t>
  </si>
  <si>
    <t>2009-10-26</t>
  </si>
  <si>
    <t>2009-09-28</t>
  </si>
  <si>
    <t>2009-09-29</t>
  </si>
  <si>
    <t>2009-09-30</t>
  </si>
  <si>
    <t>2009-09-22</t>
  </si>
  <si>
    <t>2009-04-20</t>
  </si>
  <si>
    <t>2009-04-22</t>
  </si>
  <si>
    <t>2009-09-23</t>
  </si>
  <si>
    <t>Gera</t>
  </si>
  <si>
    <t>Vidutinė</t>
  </si>
  <si>
    <t>Bloga</t>
  </si>
  <si>
    <t>Labai gera</t>
  </si>
  <si>
    <t>Labai bloga</t>
  </si>
  <si>
    <t>Maksimalus</t>
  </si>
  <si>
    <t>Geras</t>
  </si>
  <si>
    <t>Vidutinis</t>
  </si>
  <si>
    <t>Kaliningrado srities pasienyje</t>
  </si>
  <si>
    <t>Upės tyrimų vietos pavadinimas</t>
  </si>
  <si>
    <t>Bendras gausumas, vnt./m2</t>
  </si>
  <si>
    <t xml:space="preserve">2009 M.  LIETUVOS UPIŲ ZOOBENTOSO DUOMENYS, EKOLOGINĖ BŪKLĖ IR EKOLOGINIS POTENCIALAS PAGAL DANIJOS INDEKSĄ UPIŲ FAUNAI (DIUF) </t>
  </si>
  <si>
    <t>ties Jiestrakiu</t>
  </si>
  <si>
    <t>aukščiau Širvintų</t>
  </si>
  <si>
    <t>ties Rukainiais, ties keliu Nr.A3</t>
  </si>
  <si>
    <t>ties Taubučiais</t>
  </si>
  <si>
    <t>ties Paparčiais</t>
  </si>
  <si>
    <t>ties Tūbausiais</t>
  </si>
  <si>
    <t>ties Veiviržėnais</t>
  </si>
  <si>
    <t>aukščiau Rusnės, aukščiau Leitės</t>
  </si>
  <si>
    <t>ties Pagėgiais, ties keliu Nr.A12</t>
  </si>
  <si>
    <t>ties Dreverna</t>
  </si>
  <si>
    <t>ties Gudais</t>
  </si>
  <si>
    <t>žemiau Zarasų</t>
  </si>
  <si>
    <t>pasienyje</t>
  </si>
  <si>
    <t>aukščiau Kupiškio</t>
  </si>
  <si>
    <t>ties Nadrausve</t>
  </si>
  <si>
    <t>ties Grieže</t>
  </si>
  <si>
    <t>ties Janapole</t>
  </si>
  <si>
    <t>Ekologinė būklė pagal DIUF</t>
  </si>
  <si>
    <t>Ekologinis potencialas pagal DIUF</t>
  </si>
  <si>
    <t>Tyrimų data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</si>
</sst>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d\-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m/d"/>
    <numFmt numFmtId="172" formatCode="mmmm\ d\,\ yyyy"/>
    <numFmt numFmtId="173" formatCode="0.0000"/>
    <numFmt numFmtId="174" formatCode="0.0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dd\-mmm\-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 applyAlignment="1">
      <alignment/>
    </xf>
    <xf numFmtId="1" fontId="3" fillId="0" borderId="0" xfId="22" applyNumberFormat="1" applyFont="1" applyFill="1" applyBorder="1" applyAlignment="1">
      <alignment horizontal="center" vertical="top"/>
      <protection/>
    </xf>
    <xf numFmtId="2" fontId="3" fillId="0" borderId="0" xfId="22" applyNumberFormat="1" applyFont="1" applyFill="1" applyBorder="1" applyAlignment="1">
      <alignment horizontal="center" vertical="top"/>
      <protection/>
    </xf>
    <xf numFmtId="0" fontId="3" fillId="0" borderId="0" xfId="22" applyFont="1" applyFill="1" applyBorder="1" applyAlignment="1">
      <alignment horizontal="center" vertical="top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21" applyFont="1" applyFill="1" applyBorder="1" applyAlignment="1">
      <alignment horizontal="center"/>
      <protection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 shrinkToFit="1"/>
    </xf>
    <xf numFmtId="1" fontId="4" fillId="0" borderId="1" xfId="23" applyNumberFormat="1" applyFont="1" applyFill="1" applyBorder="1" applyAlignment="1">
      <alignment horizontal="center" vertical="top" wrapText="1" shrinkToFit="1"/>
      <protection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23" applyFont="1" applyFill="1" applyBorder="1" applyAlignment="1">
      <alignment horizontal="left" vertical="top"/>
      <protection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/>
    </xf>
    <xf numFmtId="1" fontId="4" fillId="0" borderId="1" xfId="23" applyNumberFormat="1" applyFont="1" applyFill="1" applyBorder="1" applyAlignment="1">
      <alignment horizontal="left" vertical="top"/>
      <protection/>
    </xf>
    <xf numFmtId="1" fontId="4" fillId="0" borderId="1" xfId="23" applyNumberFormat="1" applyFont="1" applyFill="1" applyBorder="1" applyAlignment="1">
      <alignment horizontal="left"/>
      <protection/>
    </xf>
    <xf numFmtId="49" fontId="4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 wrapText="1"/>
    </xf>
    <xf numFmtId="1" fontId="4" fillId="0" borderId="1" xfId="23" applyNumberFormat="1" applyFont="1" applyFill="1" applyBorder="1" applyAlignment="1">
      <alignment horizontal="left" vertical="top" wrapText="1"/>
      <protection/>
    </xf>
    <xf numFmtId="172" fontId="4" fillId="0" borderId="1" xfId="23" applyNumberFormat="1" applyFont="1" applyFill="1" applyBorder="1" applyAlignment="1">
      <alignment horizontal="center" vertical="top"/>
      <protection/>
    </xf>
    <xf numFmtId="172" fontId="4" fillId="0" borderId="1" xfId="23" applyNumberFormat="1" applyFont="1" applyFill="1" applyBorder="1" applyAlignment="1">
      <alignment horizontal="center" vertical="top" wrapText="1"/>
      <protection/>
    </xf>
    <xf numFmtId="0" fontId="4" fillId="0" borderId="1" xfId="23" applyFont="1" applyFill="1" applyBorder="1" applyAlignment="1">
      <alignment horizontal="left" vertical="top" wrapText="1"/>
      <protection/>
    </xf>
    <xf numFmtId="49" fontId="4" fillId="0" borderId="1" xfId="0" applyNumberFormat="1" applyFont="1" applyFill="1" applyBorder="1" applyAlignment="1">
      <alignment horizontal="left" wrapText="1"/>
    </xf>
    <xf numFmtId="0" fontId="4" fillId="0" borderId="1" xfId="23" applyFont="1" applyFill="1" applyBorder="1" applyAlignment="1">
      <alignment horizontal="left"/>
      <protection/>
    </xf>
    <xf numFmtId="164" fontId="4" fillId="0" borderId="1" xfId="23" applyNumberFormat="1" applyFont="1" applyFill="1" applyBorder="1" applyAlignment="1">
      <alignment horizontal="center" vertical="top" wrapText="1"/>
      <protection/>
    </xf>
    <xf numFmtId="49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wrapText="1"/>
    </xf>
    <xf numFmtId="172" fontId="4" fillId="0" borderId="1" xfId="0" applyNumberFormat="1" applyFont="1" applyFill="1" applyBorder="1" applyAlignment="1">
      <alignment horizontal="center"/>
    </xf>
    <xf numFmtId="164" fontId="4" fillId="0" borderId="1" xfId="23" applyNumberFormat="1" applyFont="1" applyFill="1" applyBorder="1" applyAlignment="1">
      <alignment horizontal="center" wrapText="1"/>
      <protection/>
    </xf>
    <xf numFmtId="172" fontId="4" fillId="0" borderId="1" xfId="23" applyNumberFormat="1" applyFont="1" applyFill="1" applyBorder="1" applyAlignment="1">
      <alignment horizontal="center"/>
      <protection/>
    </xf>
    <xf numFmtId="164" fontId="4" fillId="0" borderId="3" xfId="24" applyNumberFormat="1" applyFont="1" applyFill="1" applyBorder="1" applyAlignment="1">
      <alignment horizontal="center"/>
      <protection/>
    </xf>
    <xf numFmtId="1" fontId="4" fillId="0" borderId="1" xfId="23" applyNumberFormat="1" applyFont="1" applyFill="1" applyBorder="1" applyAlignment="1">
      <alignment horizontal="center" wrapText="1"/>
      <protection/>
    </xf>
    <xf numFmtId="164" fontId="4" fillId="0" borderId="1" xfId="24" applyNumberFormat="1" applyFont="1" applyFill="1" applyBorder="1" applyAlignment="1">
      <alignment horizontal="center"/>
      <protection/>
    </xf>
    <xf numFmtId="49" fontId="4" fillId="0" borderId="1" xfId="23" applyNumberFormat="1" applyFont="1" applyFill="1" applyBorder="1" applyAlignment="1">
      <alignment horizontal="center"/>
      <protection/>
    </xf>
    <xf numFmtId="164" fontId="4" fillId="0" borderId="1" xfId="23" applyNumberFormat="1" applyFont="1" applyFill="1" applyBorder="1" applyAlignment="1">
      <alignment horizontal="center"/>
      <protection/>
    </xf>
    <xf numFmtId="1" fontId="4" fillId="0" borderId="1" xfId="23" applyNumberFormat="1" applyFont="1" applyFill="1" applyBorder="1" applyAlignment="1">
      <alignment horizontal="center"/>
      <protection/>
    </xf>
    <xf numFmtId="1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 wrapText="1"/>
    </xf>
    <xf numFmtId="1" fontId="4" fillId="0" borderId="0" xfId="23" applyNumberFormat="1" applyFont="1" applyFill="1" applyBorder="1" applyAlignment="1">
      <alignment horizontal="center"/>
      <protection/>
    </xf>
    <xf numFmtId="1" fontId="4" fillId="0" borderId="0" xfId="23" applyNumberFormat="1" applyFont="1" applyFill="1" applyBorder="1" applyAlignment="1">
      <alignment horizontal="center" wrapText="1"/>
      <protection/>
    </xf>
    <xf numFmtId="164" fontId="4" fillId="0" borderId="0" xfId="23" applyNumberFormat="1" applyFont="1" applyFill="1" applyBorder="1" applyAlignment="1">
      <alignment horizontal="center" wrapText="1"/>
      <protection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23" applyFont="1" applyFill="1" applyBorder="1" applyAlignment="1">
      <alignment horizontal="center" vertical="top" wrapText="1" shrinkToFit="1"/>
      <protection/>
    </xf>
    <xf numFmtId="0" fontId="6" fillId="0" borderId="1" xfId="23" applyFont="1" applyFill="1" applyBorder="1" applyAlignment="1">
      <alignment horizontal="center" vertical="top" wrapText="1"/>
      <protection/>
    </xf>
    <xf numFmtId="164" fontId="6" fillId="0" borderId="1" xfId="0" applyNumberFormat="1" applyFont="1" applyFill="1" applyBorder="1" applyAlignment="1">
      <alignment horizontal="center" vertical="top" wrapText="1" shrinkToFit="1"/>
    </xf>
    <xf numFmtId="1" fontId="6" fillId="0" borderId="1" xfId="23" applyNumberFormat="1" applyFont="1" applyFill="1" applyBorder="1" applyAlignment="1">
      <alignment horizontal="center" vertical="top" wrapText="1" shrinkToFit="1"/>
      <protection/>
    </xf>
    <xf numFmtId="2" fontId="6" fillId="0" borderId="1" xfId="23" applyNumberFormat="1" applyFont="1" applyFill="1" applyBorder="1" applyAlignment="1">
      <alignment horizontal="center" vertical="top" wrapText="1" shrinkToFit="1"/>
      <protection/>
    </xf>
    <xf numFmtId="1" fontId="3" fillId="0" borderId="0" xfId="22" applyNumberFormat="1" applyFont="1" applyFill="1" applyBorder="1" applyAlignment="1">
      <alignment horizontal="center" vertical="top" wrapText="1"/>
      <protection/>
    </xf>
    <xf numFmtId="164" fontId="3" fillId="0" borderId="0" xfId="22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14" fontId="4" fillId="0" borderId="1" xfId="0" applyNumberFormat="1" applyFont="1" applyFill="1" applyBorder="1" applyAlignment="1">
      <alignment horizontal="center"/>
    </xf>
    <xf numFmtId="15" fontId="4" fillId="0" borderId="1" xfId="23" applyNumberFormat="1" applyFont="1" applyFill="1" applyBorder="1" applyAlignment="1">
      <alignment horizontal="center"/>
      <protection/>
    </xf>
    <xf numFmtId="164" fontId="4" fillId="0" borderId="3" xfId="25" applyNumberFormat="1" applyFont="1" applyFill="1" applyBorder="1" applyAlignment="1">
      <alignment horizontal="center"/>
      <protection/>
    </xf>
    <xf numFmtId="164" fontId="4" fillId="0" borderId="0" xfId="24" applyNumberFormat="1" applyFont="1" applyFill="1" applyBorder="1" applyAlignment="1">
      <alignment horizontal="center"/>
      <protection/>
    </xf>
    <xf numFmtId="164" fontId="4" fillId="0" borderId="0" xfId="24" applyNumberFormat="1" applyFont="1" applyFill="1" applyAlignment="1">
      <alignment horizontal="center"/>
      <protection/>
    </xf>
    <xf numFmtId="49" fontId="4" fillId="0" borderId="4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3" xfId="23" applyNumberFormat="1" applyFont="1" applyFill="1" applyBorder="1" applyAlignment="1">
      <alignment horizontal="center"/>
      <protection/>
    </xf>
    <xf numFmtId="165" fontId="4" fillId="0" borderId="3" xfId="0" applyNumberFormat="1" applyFont="1" applyFill="1" applyBorder="1" applyAlignment="1">
      <alignment horizontal="center"/>
    </xf>
    <xf numFmtId="15" fontId="4" fillId="0" borderId="3" xfId="23" applyNumberFormat="1" applyFont="1" applyFill="1" applyBorder="1" applyAlignment="1">
      <alignment horizontal="center"/>
      <protection/>
    </xf>
    <xf numFmtId="15" fontId="4" fillId="0" borderId="5" xfId="0" applyNumberFormat="1" applyFont="1" applyFill="1" applyBorder="1" applyAlignment="1">
      <alignment horizontal="center"/>
    </xf>
    <xf numFmtId="15" fontId="4" fillId="0" borderId="1" xfId="0" applyNumberFormat="1" applyFont="1" applyFill="1" applyBorder="1" applyAlignment="1">
      <alignment horizontal="center"/>
    </xf>
    <xf numFmtId="49" fontId="4" fillId="0" borderId="3" xfId="23" applyNumberFormat="1" applyFont="1" applyFill="1" applyBorder="1" applyAlignment="1">
      <alignment horizontal="center"/>
      <protection/>
    </xf>
    <xf numFmtId="49" fontId="4" fillId="0" borderId="3" xfId="0" applyNumberFormat="1" applyFont="1" applyFill="1" applyBorder="1" applyAlignment="1">
      <alignment horizontal="center"/>
    </xf>
    <xf numFmtId="172" fontId="4" fillId="0" borderId="3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1" fontId="3" fillId="0" borderId="0" xfId="22" applyNumberFormat="1" applyFont="1" applyFill="1" applyBorder="1" applyAlignment="1">
      <alignment vertical="top" wrapText="1"/>
      <protection/>
    </xf>
    <xf numFmtId="0" fontId="3" fillId="0" borderId="0" xfId="22" applyFont="1" applyFill="1" applyBorder="1" applyAlignment="1">
      <alignment vertical="top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1" fontId="4" fillId="0" borderId="1" xfId="23" applyNumberFormat="1" applyFont="1" applyFill="1" applyBorder="1" applyAlignment="1">
      <alignment horizontal="center" vertical="center"/>
      <protection/>
    </xf>
    <xf numFmtId="2" fontId="4" fillId="0" borderId="2" xfId="23" applyNumberFormat="1" applyFont="1" applyFill="1" applyBorder="1" applyAlignment="1">
      <alignment horizontal="center" vertical="center" wrapText="1" shrinkToFit="1"/>
      <protection/>
    </xf>
    <xf numFmtId="2" fontId="4" fillId="0" borderId="6" xfId="23" applyNumberFormat="1" applyFont="1" applyFill="1" applyBorder="1" applyAlignment="1">
      <alignment horizontal="center" vertical="center" wrapText="1" shrinkToFi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toplanktonas" xfId="21"/>
    <cellStyle name="Normal_Makrozoobentosas_2" xfId="22"/>
    <cellStyle name="Normal_Sheet1" xfId="23"/>
    <cellStyle name="Normal_Sheet1_1" xfId="24"/>
    <cellStyle name="Normal_Sheet1_Sheet1" xfId="25"/>
    <cellStyle name="Percent" xfId="26"/>
    <cellStyle name="Обычный_Лист1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5"/>
  <sheetViews>
    <sheetView tabSelected="1" zoomScale="75" zoomScaleNormal="75" workbookViewId="0" topLeftCell="A271">
      <selection activeCell="D276" sqref="D276"/>
    </sheetView>
  </sheetViews>
  <sheetFormatPr defaultColWidth="9.140625" defaultRowHeight="17.25" customHeight="1"/>
  <cols>
    <col min="1" max="1" width="12.00390625" style="14" customWidth="1"/>
    <col min="2" max="2" width="23.8515625" style="14" customWidth="1"/>
    <col min="3" max="3" width="19.28125" style="14" customWidth="1"/>
    <col min="4" max="4" width="35.7109375" style="14" customWidth="1"/>
    <col min="5" max="5" width="12.421875" style="81" customWidth="1"/>
    <col min="6" max="6" width="12.57421875" style="5" customWidth="1"/>
    <col min="7" max="16384" width="12.8515625" style="5" customWidth="1"/>
  </cols>
  <sheetData>
    <row r="1" spans="1:8" ht="34.5" customHeight="1">
      <c r="A1" s="93" t="s">
        <v>367</v>
      </c>
      <c r="B1" s="94"/>
      <c r="C1" s="94"/>
      <c r="D1" s="94"/>
      <c r="E1" s="94"/>
      <c r="F1" s="94"/>
      <c r="G1" s="94"/>
      <c r="H1" s="94"/>
    </row>
    <row r="2" spans="1:8" ht="17.25" customHeight="1">
      <c r="A2" s="6"/>
      <c r="B2" s="7"/>
      <c r="C2" s="7"/>
      <c r="D2" s="6"/>
      <c r="E2" s="8"/>
      <c r="F2" s="9"/>
      <c r="G2" s="10"/>
      <c r="H2" s="11"/>
    </row>
    <row r="3" spans="1:9" s="14" customFormat="1" ht="67.5" customHeight="1">
      <c r="A3" s="55" t="s">
        <v>2</v>
      </c>
      <c r="B3" s="56" t="s">
        <v>10</v>
      </c>
      <c r="C3" s="56" t="s">
        <v>387</v>
      </c>
      <c r="D3" s="57" t="s">
        <v>365</v>
      </c>
      <c r="E3" s="58" t="s">
        <v>366</v>
      </c>
      <c r="F3" s="59" t="s">
        <v>1</v>
      </c>
      <c r="G3" s="60" t="s">
        <v>70</v>
      </c>
      <c r="H3" s="55" t="s">
        <v>385</v>
      </c>
      <c r="I3" s="55" t="s">
        <v>386</v>
      </c>
    </row>
    <row r="4" spans="1:9" ht="17.25" customHeight="1">
      <c r="A4" s="15" t="s">
        <v>5</v>
      </c>
      <c r="B4" s="16" t="s">
        <v>12</v>
      </c>
      <c r="C4" s="65" t="s">
        <v>317</v>
      </c>
      <c r="D4" s="16" t="s">
        <v>274</v>
      </c>
      <c r="E4" s="12">
        <v>1708</v>
      </c>
      <c r="F4" s="13">
        <v>4</v>
      </c>
      <c r="G4" s="96">
        <v>0.5714285714285714</v>
      </c>
      <c r="H4" s="85" t="s">
        <v>357</v>
      </c>
      <c r="I4" s="82"/>
    </row>
    <row r="5" spans="1:9" ht="17.25" customHeight="1">
      <c r="A5" s="15" t="s">
        <v>5</v>
      </c>
      <c r="B5" s="16" t="s">
        <v>12</v>
      </c>
      <c r="C5" s="65" t="s">
        <v>324</v>
      </c>
      <c r="D5" s="16" t="s">
        <v>274</v>
      </c>
      <c r="E5" s="17">
        <v>1940</v>
      </c>
      <c r="F5" s="18">
        <v>4</v>
      </c>
      <c r="G5" s="97"/>
      <c r="H5" s="85"/>
      <c r="I5" s="83"/>
    </row>
    <row r="6" spans="1:9" ht="17.25" customHeight="1">
      <c r="A6" s="15" t="s">
        <v>5</v>
      </c>
      <c r="B6" s="16" t="s">
        <v>24</v>
      </c>
      <c r="C6" s="65" t="s">
        <v>338</v>
      </c>
      <c r="D6" s="16" t="s">
        <v>275</v>
      </c>
      <c r="E6" s="17">
        <v>2100</v>
      </c>
      <c r="F6" s="18">
        <v>7</v>
      </c>
      <c r="G6" s="86">
        <v>0.8571428571428571</v>
      </c>
      <c r="H6" s="85" t="s">
        <v>359</v>
      </c>
      <c r="I6" s="82"/>
    </row>
    <row r="7" spans="1:9" ht="17.25" customHeight="1">
      <c r="A7" s="15" t="s">
        <v>5</v>
      </c>
      <c r="B7" s="16" t="s">
        <v>24</v>
      </c>
      <c r="C7" s="39">
        <v>40091</v>
      </c>
      <c r="D7" s="16" t="s">
        <v>276</v>
      </c>
      <c r="E7" s="17">
        <v>1210</v>
      </c>
      <c r="F7" s="18">
        <v>5</v>
      </c>
      <c r="G7" s="87"/>
      <c r="H7" s="85"/>
      <c r="I7" s="83"/>
    </row>
    <row r="8" spans="1:9" ht="17.25" customHeight="1">
      <c r="A8" s="15" t="s">
        <v>5</v>
      </c>
      <c r="B8" s="16" t="s">
        <v>30</v>
      </c>
      <c r="C8" s="65" t="s">
        <v>317</v>
      </c>
      <c r="D8" s="16" t="s">
        <v>368</v>
      </c>
      <c r="E8" s="17">
        <v>624</v>
      </c>
      <c r="F8" s="18">
        <v>5</v>
      </c>
      <c r="G8" s="86">
        <v>0.8571428571428571</v>
      </c>
      <c r="H8" s="85" t="s">
        <v>359</v>
      </c>
      <c r="I8" s="82"/>
    </row>
    <row r="9" spans="1:9" ht="17.25" customHeight="1">
      <c r="A9" s="15" t="s">
        <v>5</v>
      </c>
      <c r="B9" s="16" t="s">
        <v>30</v>
      </c>
      <c r="C9" s="65" t="s">
        <v>321</v>
      </c>
      <c r="D9" s="16" t="s">
        <v>368</v>
      </c>
      <c r="E9" s="17">
        <v>1044</v>
      </c>
      <c r="F9" s="18">
        <v>7</v>
      </c>
      <c r="G9" s="87"/>
      <c r="H9" s="85"/>
      <c r="I9" s="83"/>
    </row>
    <row r="10" spans="1:9" ht="17.25" customHeight="1">
      <c r="A10" s="15" t="s">
        <v>5</v>
      </c>
      <c r="B10" s="20" t="s">
        <v>53</v>
      </c>
      <c r="C10" s="65" t="s">
        <v>338</v>
      </c>
      <c r="D10" s="16" t="s">
        <v>277</v>
      </c>
      <c r="E10" s="17">
        <v>5062</v>
      </c>
      <c r="F10" s="18">
        <v>6</v>
      </c>
      <c r="G10" s="86">
        <v>0.9285714285714286</v>
      </c>
      <c r="H10" s="85" t="s">
        <v>359</v>
      </c>
      <c r="I10" s="82"/>
    </row>
    <row r="11" spans="1:9" ht="17.25" customHeight="1">
      <c r="A11" s="15" t="s">
        <v>5</v>
      </c>
      <c r="B11" s="20" t="s">
        <v>53</v>
      </c>
      <c r="C11" s="65" t="s">
        <v>348</v>
      </c>
      <c r="D11" s="16" t="s">
        <v>278</v>
      </c>
      <c r="E11" s="17">
        <v>3060</v>
      </c>
      <c r="F11" s="18">
        <v>7</v>
      </c>
      <c r="G11" s="87"/>
      <c r="H11" s="85"/>
      <c r="I11" s="83"/>
    </row>
    <row r="12" spans="1:9" ht="17.25" customHeight="1">
      <c r="A12" s="15" t="s">
        <v>5</v>
      </c>
      <c r="B12" s="20" t="s">
        <v>57</v>
      </c>
      <c r="C12" s="65" t="s">
        <v>338</v>
      </c>
      <c r="D12" s="16" t="s">
        <v>279</v>
      </c>
      <c r="E12" s="17">
        <v>876</v>
      </c>
      <c r="F12" s="18">
        <v>6</v>
      </c>
      <c r="G12" s="86">
        <v>0.7857142857142857</v>
      </c>
      <c r="H12" s="85" t="s">
        <v>359</v>
      </c>
      <c r="I12" s="82"/>
    </row>
    <row r="13" spans="1:9" ht="17.25" customHeight="1">
      <c r="A13" s="15" t="s">
        <v>5</v>
      </c>
      <c r="B13" s="20" t="s">
        <v>57</v>
      </c>
      <c r="C13" s="65" t="s">
        <v>324</v>
      </c>
      <c r="D13" s="16" t="s">
        <v>280</v>
      </c>
      <c r="E13" s="17">
        <v>786</v>
      </c>
      <c r="F13" s="18">
        <v>5</v>
      </c>
      <c r="G13" s="87"/>
      <c r="H13" s="85"/>
      <c r="I13" s="83"/>
    </row>
    <row r="14" spans="1:9" ht="17.25" customHeight="1">
      <c r="A14" s="15" t="s">
        <v>5</v>
      </c>
      <c r="B14" s="20" t="s">
        <v>58</v>
      </c>
      <c r="C14" s="35" t="s">
        <v>338</v>
      </c>
      <c r="D14" s="21" t="s">
        <v>281</v>
      </c>
      <c r="E14" s="17">
        <v>1930</v>
      </c>
      <c r="F14" s="18">
        <v>6</v>
      </c>
      <c r="G14" s="86">
        <v>0.9285714285714286</v>
      </c>
      <c r="H14" s="85" t="s">
        <v>359</v>
      </c>
      <c r="I14" s="82"/>
    </row>
    <row r="15" spans="1:9" ht="17.25" customHeight="1">
      <c r="A15" s="15" t="s">
        <v>5</v>
      </c>
      <c r="B15" s="20" t="s">
        <v>58</v>
      </c>
      <c r="C15" s="35" t="s">
        <v>321</v>
      </c>
      <c r="D15" s="21" t="s">
        <v>281</v>
      </c>
      <c r="E15" s="17">
        <v>2264</v>
      </c>
      <c r="F15" s="18">
        <v>7</v>
      </c>
      <c r="G15" s="87"/>
      <c r="H15" s="85"/>
      <c r="I15" s="83"/>
    </row>
    <row r="16" spans="1:9" ht="17.25" customHeight="1">
      <c r="A16" s="15" t="s">
        <v>5</v>
      </c>
      <c r="B16" s="21" t="s">
        <v>71</v>
      </c>
      <c r="C16" s="35" t="s">
        <v>314</v>
      </c>
      <c r="D16" s="22" t="s">
        <v>72</v>
      </c>
      <c r="E16" s="17">
        <v>1844</v>
      </c>
      <c r="F16" s="18">
        <v>6</v>
      </c>
      <c r="G16" s="86">
        <v>0.8571428571428571</v>
      </c>
      <c r="H16" s="85" t="s">
        <v>359</v>
      </c>
      <c r="I16" s="82"/>
    </row>
    <row r="17" spans="1:9" ht="17.25" customHeight="1">
      <c r="A17" s="15" t="s">
        <v>5</v>
      </c>
      <c r="B17" s="21" t="s">
        <v>71</v>
      </c>
      <c r="C17" s="35" t="s">
        <v>350</v>
      </c>
      <c r="D17" s="22" t="s">
        <v>72</v>
      </c>
      <c r="E17" s="17">
        <v>832</v>
      </c>
      <c r="F17" s="18">
        <v>6</v>
      </c>
      <c r="G17" s="87"/>
      <c r="H17" s="85"/>
      <c r="I17" s="83"/>
    </row>
    <row r="18" spans="1:9" s="23" customFormat="1" ht="17.25" customHeight="1">
      <c r="A18" s="15" t="s">
        <v>5</v>
      </c>
      <c r="B18" s="22" t="s">
        <v>24</v>
      </c>
      <c r="C18" s="35" t="s">
        <v>314</v>
      </c>
      <c r="D18" s="22" t="s">
        <v>73</v>
      </c>
      <c r="E18" s="17">
        <v>1810</v>
      </c>
      <c r="F18" s="18">
        <v>6</v>
      </c>
      <c r="G18" s="86">
        <v>0.8571428571428571</v>
      </c>
      <c r="H18" s="85" t="s">
        <v>359</v>
      </c>
      <c r="I18" s="82"/>
    </row>
    <row r="19" spans="1:9" s="23" customFormat="1" ht="17.25" customHeight="1">
      <c r="A19" s="15" t="s">
        <v>5</v>
      </c>
      <c r="B19" s="22" t="s">
        <v>24</v>
      </c>
      <c r="C19" s="35" t="s">
        <v>349</v>
      </c>
      <c r="D19" s="22" t="s">
        <v>73</v>
      </c>
      <c r="E19" s="17">
        <v>3078</v>
      </c>
      <c r="F19" s="18">
        <v>6</v>
      </c>
      <c r="G19" s="87"/>
      <c r="H19" s="85"/>
      <c r="I19" s="83"/>
    </row>
    <row r="20" spans="1:9" ht="17.25" customHeight="1">
      <c r="A20" s="15" t="s">
        <v>5</v>
      </c>
      <c r="B20" s="22" t="s">
        <v>74</v>
      </c>
      <c r="C20" s="35" t="s">
        <v>340</v>
      </c>
      <c r="D20" s="22" t="s">
        <v>72</v>
      </c>
      <c r="E20" s="17">
        <v>1770</v>
      </c>
      <c r="F20" s="18">
        <v>6</v>
      </c>
      <c r="G20" s="86">
        <v>0.8571428571428571</v>
      </c>
      <c r="H20" s="85" t="s">
        <v>359</v>
      </c>
      <c r="I20" s="82"/>
    </row>
    <row r="21" spans="1:9" ht="17.25" customHeight="1">
      <c r="A21" s="15" t="s">
        <v>5</v>
      </c>
      <c r="B21" s="22" t="s">
        <v>74</v>
      </c>
      <c r="C21" s="35" t="s">
        <v>351</v>
      </c>
      <c r="D21" s="22" t="s">
        <v>72</v>
      </c>
      <c r="E21" s="17">
        <v>371</v>
      </c>
      <c r="F21" s="18">
        <v>6</v>
      </c>
      <c r="G21" s="87"/>
      <c r="H21" s="85"/>
      <c r="I21" s="83"/>
    </row>
    <row r="22" spans="1:9" ht="17.25" customHeight="1">
      <c r="A22" s="15" t="s">
        <v>5</v>
      </c>
      <c r="B22" s="22" t="s">
        <v>75</v>
      </c>
      <c r="C22" s="35" t="s">
        <v>336</v>
      </c>
      <c r="D22" s="22" t="s">
        <v>72</v>
      </c>
      <c r="E22" s="17">
        <v>1134</v>
      </c>
      <c r="F22" s="18">
        <v>4</v>
      </c>
      <c r="G22" s="92">
        <v>0.5714285714285714</v>
      </c>
      <c r="H22" s="85" t="s">
        <v>357</v>
      </c>
      <c r="I22" s="82"/>
    </row>
    <row r="23" spans="1:9" ht="17.25" customHeight="1">
      <c r="A23" s="15" t="s">
        <v>5</v>
      </c>
      <c r="B23" s="22" t="s">
        <v>75</v>
      </c>
      <c r="C23" s="35" t="s">
        <v>351</v>
      </c>
      <c r="D23" s="22" t="s">
        <v>72</v>
      </c>
      <c r="E23" s="17">
        <v>668</v>
      </c>
      <c r="F23" s="18">
        <v>4</v>
      </c>
      <c r="G23" s="92"/>
      <c r="H23" s="85"/>
      <c r="I23" s="83"/>
    </row>
    <row r="24" spans="1:9" ht="27.75" customHeight="1">
      <c r="A24" s="15" t="s">
        <v>5</v>
      </c>
      <c r="B24" s="26" t="s">
        <v>68</v>
      </c>
      <c r="C24" s="35" t="s">
        <v>313</v>
      </c>
      <c r="D24" s="27" t="s">
        <v>77</v>
      </c>
      <c r="E24" s="17">
        <v>1486</v>
      </c>
      <c r="F24" s="18">
        <v>7</v>
      </c>
      <c r="G24" s="92">
        <v>0.9285714285714286</v>
      </c>
      <c r="H24" s="85" t="s">
        <v>359</v>
      </c>
      <c r="I24" s="82"/>
    </row>
    <row r="25" spans="1:9" ht="27.75" customHeight="1">
      <c r="A25" s="15" t="s">
        <v>5</v>
      </c>
      <c r="B25" s="26" t="s">
        <v>68</v>
      </c>
      <c r="C25" s="35" t="s">
        <v>350</v>
      </c>
      <c r="D25" s="27" t="s">
        <v>77</v>
      </c>
      <c r="E25" s="17">
        <v>5308</v>
      </c>
      <c r="F25" s="18">
        <v>6</v>
      </c>
      <c r="G25" s="92"/>
      <c r="H25" s="85"/>
      <c r="I25" s="83"/>
    </row>
    <row r="26" spans="1:9" ht="17.25" customHeight="1">
      <c r="A26" s="15" t="s">
        <v>5</v>
      </c>
      <c r="B26" s="22" t="s">
        <v>76</v>
      </c>
      <c r="C26" s="35" t="s">
        <v>336</v>
      </c>
      <c r="D26" s="22" t="s">
        <v>72</v>
      </c>
      <c r="E26" s="17">
        <v>2416</v>
      </c>
      <c r="F26" s="18">
        <v>5</v>
      </c>
      <c r="G26" s="86">
        <v>0.7857142857142857</v>
      </c>
      <c r="H26" s="85" t="s">
        <v>359</v>
      </c>
      <c r="I26" s="82"/>
    </row>
    <row r="27" spans="1:9" ht="17.25" customHeight="1">
      <c r="A27" s="15" t="s">
        <v>5</v>
      </c>
      <c r="B27" s="22" t="s">
        <v>76</v>
      </c>
      <c r="C27" s="35" t="s">
        <v>351</v>
      </c>
      <c r="D27" s="22" t="s">
        <v>72</v>
      </c>
      <c r="E27" s="17">
        <v>1340</v>
      </c>
      <c r="F27" s="18">
        <v>6</v>
      </c>
      <c r="G27" s="87"/>
      <c r="H27" s="85"/>
      <c r="I27" s="83"/>
    </row>
    <row r="28" spans="1:9" ht="17.25" customHeight="1">
      <c r="A28" s="15" t="s">
        <v>5</v>
      </c>
      <c r="B28" s="22" t="s">
        <v>67</v>
      </c>
      <c r="C28" s="35" t="s">
        <v>314</v>
      </c>
      <c r="D28" s="22" t="s">
        <v>78</v>
      </c>
      <c r="E28" s="17">
        <v>748</v>
      </c>
      <c r="F28" s="18">
        <v>6</v>
      </c>
      <c r="G28" s="86">
        <v>0.8571428571428571</v>
      </c>
      <c r="H28" s="84"/>
      <c r="I28" s="85" t="s">
        <v>361</v>
      </c>
    </row>
    <row r="29" spans="1:9" ht="17.25" customHeight="1">
      <c r="A29" s="15" t="s">
        <v>5</v>
      </c>
      <c r="B29" s="22" t="s">
        <v>67</v>
      </c>
      <c r="C29" s="35" t="s">
        <v>349</v>
      </c>
      <c r="D29" s="22" t="s">
        <v>78</v>
      </c>
      <c r="E29" s="17">
        <v>1208</v>
      </c>
      <c r="F29" s="18">
        <v>6</v>
      </c>
      <c r="G29" s="87"/>
      <c r="H29" s="84"/>
      <c r="I29" s="85"/>
    </row>
    <row r="30" spans="1:9" ht="17.25" customHeight="1">
      <c r="A30" s="15" t="s">
        <v>5</v>
      </c>
      <c r="B30" s="22" t="s">
        <v>22</v>
      </c>
      <c r="C30" s="35" t="s">
        <v>313</v>
      </c>
      <c r="D30" s="22" t="s">
        <v>79</v>
      </c>
      <c r="E30" s="17">
        <v>1482</v>
      </c>
      <c r="F30" s="18">
        <v>7</v>
      </c>
      <c r="G30" s="92">
        <v>0.9285714285714286</v>
      </c>
      <c r="H30" s="85" t="s">
        <v>359</v>
      </c>
      <c r="I30" s="82"/>
    </row>
    <row r="31" spans="1:9" ht="17.25" customHeight="1">
      <c r="A31" s="15" t="s">
        <v>5</v>
      </c>
      <c r="B31" s="22" t="s">
        <v>22</v>
      </c>
      <c r="C31" s="35" t="s">
        <v>350</v>
      </c>
      <c r="D31" s="22" t="s">
        <v>79</v>
      </c>
      <c r="E31" s="17">
        <v>1192</v>
      </c>
      <c r="F31" s="18">
        <v>6</v>
      </c>
      <c r="G31" s="92"/>
      <c r="H31" s="85"/>
      <c r="I31" s="83"/>
    </row>
    <row r="32" spans="1:9" ht="17.25" customHeight="1">
      <c r="A32" s="15" t="s">
        <v>3</v>
      </c>
      <c r="B32" s="20" t="s">
        <v>25</v>
      </c>
      <c r="C32" s="66" t="s">
        <v>317</v>
      </c>
      <c r="D32" s="28" t="s">
        <v>369</v>
      </c>
      <c r="E32" s="17">
        <v>214</v>
      </c>
      <c r="F32" s="18">
        <v>4</v>
      </c>
      <c r="G32" s="92">
        <f>4.5/7</f>
        <v>0.6428571428571429</v>
      </c>
      <c r="H32" s="85" t="s">
        <v>356</v>
      </c>
      <c r="I32" s="82"/>
    </row>
    <row r="33" spans="1:9" ht="17.25" customHeight="1">
      <c r="A33" s="15" t="s">
        <v>3</v>
      </c>
      <c r="B33" s="20" t="s">
        <v>25</v>
      </c>
      <c r="C33" s="29">
        <v>40091</v>
      </c>
      <c r="D33" s="28" t="s">
        <v>369</v>
      </c>
      <c r="E33" s="67">
        <v>265</v>
      </c>
      <c r="F33" s="18">
        <v>5</v>
      </c>
      <c r="G33" s="92"/>
      <c r="H33" s="85"/>
      <c r="I33" s="83"/>
    </row>
    <row r="34" spans="1:9" ht="17.25" customHeight="1">
      <c r="A34" s="15" t="s">
        <v>3</v>
      </c>
      <c r="B34" s="28" t="s">
        <v>26</v>
      </c>
      <c r="C34" s="30">
        <v>40094</v>
      </c>
      <c r="D34" s="28" t="s">
        <v>282</v>
      </c>
      <c r="E34" s="42">
        <v>348.3333333333333</v>
      </c>
      <c r="F34" s="18">
        <v>6</v>
      </c>
      <c r="G34" s="24">
        <f>6/7</f>
        <v>0.8571428571428571</v>
      </c>
      <c r="H34" s="25" t="s">
        <v>359</v>
      </c>
      <c r="I34" s="64"/>
    </row>
    <row r="35" spans="1:9" ht="17.25" customHeight="1">
      <c r="A35" s="15" t="s">
        <v>3</v>
      </c>
      <c r="B35" s="20" t="s">
        <v>35</v>
      </c>
      <c r="C35" s="45" t="s">
        <v>339</v>
      </c>
      <c r="D35" s="28" t="s">
        <v>283</v>
      </c>
      <c r="E35" s="17">
        <v>384</v>
      </c>
      <c r="F35" s="18">
        <v>5</v>
      </c>
      <c r="G35" s="92">
        <f>5.5/7</f>
        <v>0.7857142857142857</v>
      </c>
      <c r="H35" s="85" t="s">
        <v>359</v>
      </c>
      <c r="I35" s="82"/>
    </row>
    <row r="36" spans="1:9" ht="17.25" customHeight="1">
      <c r="A36" s="15" t="s">
        <v>3</v>
      </c>
      <c r="B36" s="20" t="s">
        <v>35</v>
      </c>
      <c r="C36" s="29">
        <v>40091</v>
      </c>
      <c r="D36" s="28" t="s">
        <v>283</v>
      </c>
      <c r="E36" s="68">
        <v>643</v>
      </c>
      <c r="F36" s="18">
        <v>6</v>
      </c>
      <c r="G36" s="92"/>
      <c r="H36" s="85"/>
      <c r="I36" s="83"/>
    </row>
    <row r="37" spans="1:9" ht="30" customHeight="1">
      <c r="A37" s="15" t="s">
        <v>3</v>
      </c>
      <c r="B37" s="20" t="s">
        <v>54</v>
      </c>
      <c r="C37" s="45" t="s">
        <v>339</v>
      </c>
      <c r="D37" s="31" t="s">
        <v>370</v>
      </c>
      <c r="E37" s="17">
        <v>144</v>
      </c>
      <c r="F37" s="18">
        <v>6</v>
      </c>
      <c r="G37" s="92">
        <f>6.5/7</f>
        <v>0.9285714285714286</v>
      </c>
      <c r="H37" s="85" t="s">
        <v>359</v>
      </c>
      <c r="I37" s="82"/>
    </row>
    <row r="38" spans="1:9" ht="26.25" customHeight="1">
      <c r="A38" s="15" t="s">
        <v>3</v>
      </c>
      <c r="B38" s="20" t="s">
        <v>54</v>
      </c>
      <c r="C38" s="29">
        <v>40091</v>
      </c>
      <c r="D38" s="31" t="s">
        <v>370</v>
      </c>
      <c r="E38" s="69">
        <v>842</v>
      </c>
      <c r="F38" s="18">
        <v>7</v>
      </c>
      <c r="G38" s="92"/>
      <c r="H38" s="85"/>
      <c r="I38" s="83"/>
    </row>
    <row r="39" spans="1:9" ht="17.25" customHeight="1">
      <c r="A39" s="15" t="s">
        <v>3</v>
      </c>
      <c r="B39" s="20" t="s">
        <v>26</v>
      </c>
      <c r="C39" s="45" t="s">
        <v>338</v>
      </c>
      <c r="D39" s="31" t="s">
        <v>284</v>
      </c>
      <c r="E39" s="17">
        <v>620</v>
      </c>
      <c r="F39" s="18">
        <v>4</v>
      </c>
      <c r="G39" s="92">
        <f>4.5/7</f>
        <v>0.6428571428571429</v>
      </c>
      <c r="H39" s="85" t="s">
        <v>356</v>
      </c>
      <c r="I39" s="82"/>
    </row>
    <row r="40" spans="1:9" ht="17.25" customHeight="1">
      <c r="A40" s="15" t="s">
        <v>3</v>
      </c>
      <c r="B40" s="20" t="s">
        <v>26</v>
      </c>
      <c r="C40" s="29">
        <v>40092</v>
      </c>
      <c r="D40" s="31" t="s">
        <v>284</v>
      </c>
      <c r="E40" s="42">
        <v>2601</v>
      </c>
      <c r="F40" s="18">
        <v>5</v>
      </c>
      <c r="G40" s="92"/>
      <c r="H40" s="85"/>
      <c r="I40" s="83"/>
    </row>
    <row r="41" spans="1:9" ht="17.25" customHeight="1">
      <c r="A41" s="15" t="s">
        <v>3</v>
      </c>
      <c r="B41" s="20" t="s">
        <v>80</v>
      </c>
      <c r="C41" s="45" t="s">
        <v>341</v>
      </c>
      <c r="D41" s="22" t="s">
        <v>81</v>
      </c>
      <c r="E41" s="17">
        <v>598</v>
      </c>
      <c r="F41" s="18">
        <v>6</v>
      </c>
      <c r="G41" s="92">
        <v>0.8571428571428571</v>
      </c>
      <c r="H41" s="85" t="s">
        <v>359</v>
      </c>
      <c r="I41" s="82"/>
    </row>
    <row r="42" spans="1:9" ht="17.25" customHeight="1">
      <c r="A42" s="15" t="s">
        <v>3</v>
      </c>
      <c r="B42" s="20" t="s">
        <v>80</v>
      </c>
      <c r="C42" s="45" t="s">
        <v>334</v>
      </c>
      <c r="D42" s="22" t="s">
        <v>81</v>
      </c>
      <c r="E42" s="17">
        <v>504</v>
      </c>
      <c r="F42" s="18">
        <v>6</v>
      </c>
      <c r="G42" s="92"/>
      <c r="H42" s="85"/>
      <c r="I42" s="83"/>
    </row>
    <row r="43" spans="1:9" ht="17.25" customHeight="1">
      <c r="A43" s="15" t="s">
        <v>3</v>
      </c>
      <c r="B43" s="22" t="s">
        <v>82</v>
      </c>
      <c r="C43" s="45" t="s">
        <v>319</v>
      </c>
      <c r="D43" s="22" t="s">
        <v>72</v>
      </c>
      <c r="E43" s="17">
        <v>298</v>
      </c>
      <c r="F43" s="18">
        <v>7</v>
      </c>
      <c r="G43" s="24">
        <v>1</v>
      </c>
      <c r="H43" s="25" t="s">
        <v>359</v>
      </c>
      <c r="I43" s="64"/>
    </row>
    <row r="44" spans="1:9" ht="17.25" customHeight="1">
      <c r="A44" s="15" t="s">
        <v>3</v>
      </c>
      <c r="B44" s="22" t="s">
        <v>83</v>
      </c>
      <c r="C44" s="45" t="s">
        <v>320</v>
      </c>
      <c r="D44" s="22" t="s">
        <v>84</v>
      </c>
      <c r="E44" s="17">
        <v>1113</v>
      </c>
      <c r="F44" s="18">
        <v>7</v>
      </c>
      <c r="G44" s="24">
        <v>1</v>
      </c>
      <c r="H44" s="25" t="s">
        <v>359</v>
      </c>
      <c r="I44" s="64"/>
    </row>
    <row r="45" spans="1:9" ht="17.25" customHeight="1">
      <c r="A45" s="15" t="s">
        <v>3</v>
      </c>
      <c r="B45" s="22" t="s">
        <v>85</v>
      </c>
      <c r="C45" s="45" t="s">
        <v>340</v>
      </c>
      <c r="D45" s="22" t="s">
        <v>86</v>
      </c>
      <c r="E45" s="17">
        <v>330</v>
      </c>
      <c r="F45" s="18">
        <v>7</v>
      </c>
      <c r="G45" s="92">
        <v>1</v>
      </c>
      <c r="H45" s="85" t="s">
        <v>359</v>
      </c>
      <c r="I45" s="82"/>
    </row>
    <row r="46" spans="1:9" ht="17.25" customHeight="1">
      <c r="A46" s="15" t="s">
        <v>3</v>
      </c>
      <c r="B46" s="22" t="s">
        <v>85</v>
      </c>
      <c r="C46" s="45" t="s">
        <v>342</v>
      </c>
      <c r="D46" s="22" t="s">
        <v>86</v>
      </c>
      <c r="E46" s="17">
        <v>546</v>
      </c>
      <c r="F46" s="18">
        <v>7</v>
      </c>
      <c r="G46" s="92"/>
      <c r="H46" s="85"/>
      <c r="I46" s="83"/>
    </row>
    <row r="47" spans="1:9" ht="17.25" customHeight="1">
      <c r="A47" s="15" t="s">
        <v>3</v>
      </c>
      <c r="B47" s="22" t="s">
        <v>87</v>
      </c>
      <c r="C47" s="45" t="s">
        <v>341</v>
      </c>
      <c r="D47" s="22" t="s">
        <v>88</v>
      </c>
      <c r="E47" s="17">
        <v>338</v>
      </c>
      <c r="F47" s="18">
        <v>6</v>
      </c>
      <c r="G47" s="92">
        <v>0.9285714285714286</v>
      </c>
      <c r="H47" s="85" t="s">
        <v>359</v>
      </c>
      <c r="I47" s="82"/>
    </row>
    <row r="48" spans="1:9" ht="17.25" customHeight="1">
      <c r="A48" s="15" t="s">
        <v>3</v>
      </c>
      <c r="B48" s="22" t="s">
        <v>87</v>
      </c>
      <c r="C48" s="45" t="s">
        <v>334</v>
      </c>
      <c r="D48" s="22" t="s">
        <v>88</v>
      </c>
      <c r="E48" s="17">
        <v>668</v>
      </c>
      <c r="F48" s="18">
        <v>7</v>
      </c>
      <c r="G48" s="92"/>
      <c r="H48" s="85"/>
      <c r="I48" s="83"/>
    </row>
    <row r="49" spans="1:9" ht="17.25" customHeight="1">
      <c r="A49" s="15" t="s">
        <v>3</v>
      </c>
      <c r="B49" s="22" t="s">
        <v>89</v>
      </c>
      <c r="C49" s="45" t="s">
        <v>336</v>
      </c>
      <c r="D49" s="22" t="s">
        <v>94</v>
      </c>
      <c r="E49" s="17">
        <v>184</v>
      </c>
      <c r="F49" s="18">
        <v>6</v>
      </c>
      <c r="G49" s="92">
        <v>0.9285714285714286</v>
      </c>
      <c r="H49" s="85" t="s">
        <v>359</v>
      </c>
      <c r="I49" s="82"/>
    </row>
    <row r="50" spans="1:9" ht="17.25" customHeight="1">
      <c r="A50" s="15" t="s">
        <v>3</v>
      </c>
      <c r="B50" s="22" t="s">
        <v>89</v>
      </c>
      <c r="C50" s="45" t="s">
        <v>323</v>
      </c>
      <c r="D50" s="22" t="s">
        <v>94</v>
      </c>
      <c r="E50" s="17">
        <v>1127</v>
      </c>
      <c r="F50" s="18">
        <v>7</v>
      </c>
      <c r="G50" s="92"/>
      <c r="H50" s="85"/>
      <c r="I50" s="83"/>
    </row>
    <row r="51" spans="1:9" ht="17.25" customHeight="1">
      <c r="A51" s="15" t="s">
        <v>3</v>
      </c>
      <c r="B51" s="22" t="s">
        <v>90</v>
      </c>
      <c r="C51" s="45" t="s">
        <v>341</v>
      </c>
      <c r="D51" s="22" t="s">
        <v>95</v>
      </c>
      <c r="E51" s="17">
        <v>562</v>
      </c>
      <c r="F51" s="18">
        <v>5</v>
      </c>
      <c r="G51" s="86">
        <v>0.8571428571428571</v>
      </c>
      <c r="H51" s="85" t="s">
        <v>359</v>
      </c>
      <c r="I51" s="82"/>
    </row>
    <row r="52" spans="1:9" ht="17.25" customHeight="1">
      <c r="A52" s="15" t="s">
        <v>3</v>
      </c>
      <c r="B52" s="22" t="s">
        <v>90</v>
      </c>
      <c r="C52" s="45" t="s">
        <v>334</v>
      </c>
      <c r="D52" s="22" t="s">
        <v>95</v>
      </c>
      <c r="E52" s="17">
        <v>181</v>
      </c>
      <c r="F52" s="18">
        <v>7</v>
      </c>
      <c r="G52" s="87"/>
      <c r="H52" s="85"/>
      <c r="I52" s="83"/>
    </row>
    <row r="53" spans="1:9" ht="17.25" customHeight="1">
      <c r="A53" s="15" t="s">
        <v>3</v>
      </c>
      <c r="B53" s="22" t="s">
        <v>91</v>
      </c>
      <c r="C53" s="45" t="s">
        <v>336</v>
      </c>
      <c r="D53" s="22" t="s">
        <v>96</v>
      </c>
      <c r="E53" s="17">
        <v>608</v>
      </c>
      <c r="F53" s="18">
        <v>6</v>
      </c>
      <c r="G53" s="86">
        <v>0.9285714285714286</v>
      </c>
      <c r="H53" s="85" t="s">
        <v>359</v>
      </c>
      <c r="I53" s="82"/>
    </row>
    <row r="54" spans="1:9" ht="17.25" customHeight="1">
      <c r="A54" s="15" t="s">
        <v>3</v>
      </c>
      <c r="B54" s="22" t="s">
        <v>91</v>
      </c>
      <c r="C54" s="45" t="s">
        <v>323</v>
      </c>
      <c r="D54" s="22" t="s">
        <v>96</v>
      </c>
      <c r="E54" s="17">
        <v>600</v>
      </c>
      <c r="F54" s="18">
        <v>7</v>
      </c>
      <c r="G54" s="87"/>
      <c r="H54" s="85"/>
      <c r="I54" s="83"/>
    </row>
    <row r="55" spans="1:9" ht="27" customHeight="1">
      <c r="A55" s="15" t="s">
        <v>3</v>
      </c>
      <c r="B55" s="27" t="s">
        <v>92</v>
      </c>
      <c r="C55" s="45" t="s">
        <v>337</v>
      </c>
      <c r="D55" s="27" t="s">
        <v>97</v>
      </c>
      <c r="E55" s="17">
        <v>72</v>
      </c>
      <c r="F55" s="18">
        <v>5</v>
      </c>
      <c r="G55" s="86">
        <v>0.8571428571428571</v>
      </c>
      <c r="H55" s="85" t="s">
        <v>359</v>
      </c>
      <c r="I55" s="82"/>
    </row>
    <row r="56" spans="1:9" ht="27" customHeight="1">
      <c r="A56" s="15" t="s">
        <v>3</v>
      </c>
      <c r="B56" s="27" t="s">
        <v>92</v>
      </c>
      <c r="C56" s="45" t="s">
        <v>319</v>
      </c>
      <c r="D56" s="27" t="s">
        <v>97</v>
      </c>
      <c r="E56" s="17">
        <v>281</v>
      </c>
      <c r="F56" s="18">
        <v>7</v>
      </c>
      <c r="G56" s="87"/>
      <c r="H56" s="85"/>
      <c r="I56" s="83"/>
    </row>
    <row r="57" spans="1:9" ht="17.25" customHeight="1">
      <c r="A57" s="15" t="s">
        <v>3</v>
      </c>
      <c r="B57" s="22" t="s">
        <v>93</v>
      </c>
      <c r="C57" s="45" t="s">
        <v>335</v>
      </c>
      <c r="D57" s="22" t="s">
        <v>98</v>
      </c>
      <c r="E57" s="17">
        <v>676</v>
      </c>
      <c r="F57" s="18">
        <v>4</v>
      </c>
      <c r="G57" s="86">
        <v>0.7142857142857143</v>
      </c>
      <c r="H57" s="85" t="s">
        <v>356</v>
      </c>
      <c r="I57" s="82"/>
    </row>
    <row r="58" spans="1:9" ht="17.25" customHeight="1">
      <c r="A58" s="15" t="s">
        <v>3</v>
      </c>
      <c r="B58" s="22" t="s">
        <v>93</v>
      </c>
      <c r="C58" s="45" t="s">
        <v>320</v>
      </c>
      <c r="D58" s="22" t="s">
        <v>98</v>
      </c>
      <c r="E58" s="17">
        <v>1236</v>
      </c>
      <c r="F58" s="18">
        <v>6</v>
      </c>
      <c r="G58" s="87"/>
      <c r="H58" s="85"/>
      <c r="I58" s="83"/>
    </row>
    <row r="59" spans="1:9" ht="17.25" customHeight="1">
      <c r="A59" s="15" t="s">
        <v>3</v>
      </c>
      <c r="B59" s="22" t="s">
        <v>26</v>
      </c>
      <c r="C59" s="45" t="s">
        <v>338</v>
      </c>
      <c r="D59" s="22" t="s">
        <v>99</v>
      </c>
      <c r="E59" s="17">
        <v>466</v>
      </c>
      <c r="F59" s="18">
        <v>5</v>
      </c>
      <c r="G59" s="86">
        <f>5.5/7</f>
        <v>0.7857142857142857</v>
      </c>
      <c r="H59" s="85" t="s">
        <v>359</v>
      </c>
      <c r="I59" s="82"/>
    </row>
    <row r="60" spans="1:9" ht="17.25" customHeight="1">
      <c r="A60" s="15" t="s">
        <v>3</v>
      </c>
      <c r="B60" s="22" t="s">
        <v>26</v>
      </c>
      <c r="C60" s="29">
        <v>40092</v>
      </c>
      <c r="D60" s="22" t="s">
        <v>99</v>
      </c>
      <c r="E60" s="42">
        <v>3536</v>
      </c>
      <c r="F60" s="18">
        <v>6</v>
      </c>
      <c r="G60" s="87"/>
      <c r="H60" s="85"/>
      <c r="I60" s="83"/>
    </row>
    <row r="61" spans="1:9" ht="17.25" customHeight="1">
      <c r="A61" s="15" t="s">
        <v>3</v>
      </c>
      <c r="B61" s="20" t="s">
        <v>24</v>
      </c>
      <c r="C61" s="45" t="s">
        <v>341</v>
      </c>
      <c r="D61" s="22" t="s">
        <v>100</v>
      </c>
      <c r="E61" s="17">
        <v>2902</v>
      </c>
      <c r="F61" s="18">
        <v>7</v>
      </c>
      <c r="G61" s="86">
        <v>1</v>
      </c>
      <c r="H61" s="85" t="s">
        <v>359</v>
      </c>
      <c r="I61" s="82"/>
    </row>
    <row r="62" spans="1:9" ht="17.25" customHeight="1">
      <c r="A62" s="15" t="s">
        <v>3</v>
      </c>
      <c r="B62" s="20" t="s">
        <v>24</v>
      </c>
      <c r="C62" s="45" t="s">
        <v>334</v>
      </c>
      <c r="D62" s="22" t="s">
        <v>100</v>
      </c>
      <c r="E62" s="17">
        <v>1473</v>
      </c>
      <c r="F62" s="18">
        <v>7</v>
      </c>
      <c r="G62" s="87"/>
      <c r="H62" s="85"/>
      <c r="I62" s="83"/>
    </row>
    <row r="63" spans="1:9" ht="31.5" customHeight="1">
      <c r="A63" s="15" t="s">
        <v>3</v>
      </c>
      <c r="B63" s="22" t="s">
        <v>101</v>
      </c>
      <c r="C63" s="45" t="s">
        <v>336</v>
      </c>
      <c r="D63" s="32" t="s">
        <v>102</v>
      </c>
      <c r="E63" s="17">
        <v>220</v>
      </c>
      <c r="F63" s="18">
        <v>4</v>
      </c>
      <c r="G63" s="86">
        <v>0.7142857142857143</v>
      </c>
      <c r="H63" s="85" t="s">
        <v>356</v>
      </c>
      <c r="I63" s="82"/>
    </row>
    <row r="64" spans="1:9" ht="31.5" customHeight="1">
      <c r="A64" s="15" t="s">
        <v>3</v>
      </c>
      <c r="B64" s="22" t="s">
        <v>101</v>
      </c>
      <c r="C64" s="45" t="s">
        <v>323</v>
      </c>
      <c r="D64" s="32" t="s">
        <v>102</v>
      </c>
      <c r="E64" s="17">
        <v>355</v>
      </c>
      <c r="F64" s="18">
        <v>6</v>
      </c>
      <c r="G64" s="87"/>
      <c r="H64" s="85"/>
      <c r="I64" s="83"/>
    </row>
    <row r="65" spans="1:9" ht="17.25" customHeight="1">
      <c r="A65" s="15" t="s">
        <v>3</v>
      </c>
      <c r="B65" s="22" t="s">
        <v>103</v>
      </c>
      <c r="C65" s="45" t="s">
        <v>337</v>
      </c>
      <c r="D65" s="22" t="s">
        <v>104</v>
      </c>
      <c r="E65" s="17">
        <v>106</v>
      </c>
      <c r="F65" s="18">
        <v>5</v>
      </c>
      <c r="G65" s="86">
        <v>0.8571428571428571</v>
      </c>
      <c r="H65" s="85" t="s">
        <v>359</v>
      </c>
      <c r="I65" s="82"/>
    </row>
    <row r="66" spans="1:9" ht="17.25" customHeight="1">
      <c r="A66" s="15" t="s">
        <v>3</v>
      </c>
      <c r="B66" s="22" t="s">
        <v>103</v>
      </c>
      <c r="C66" s="45" t="s">
        <v>319</v>
      </c>
      <c r="D66" s="22" t="s">
        <v>104</v>
      </c>
      <c r="E66" s="17">
        <v>676</v>
      </c>
      <c r="F66" s="18">
        <v>7</v>
      </c>
      <c r="G66" s="87"/>
      <c r="H66" s="85"/>
      <c r="I66" s="83"/>
    </row>
    <row r="67" spans="1:9" ht="17.25" customHeight="1">
      <c r="A67" s="15" t="s">
        <v>3</v>
      </c>
      <c r="B67" s="22" t="s">
        <v>105</v>
      </c>
      <c r="C67" s="45" t="s">
        <v>320</v>
      </c>
      <c r="D67" s="22" t="s">
        <v>107</v>
      </c>
      <c r="E67" s="17">
        <v>581</v>
      </c>
      <c r="F67" s="18">
        <v>6</v>
      </c>
      <c r="G67" s="19">
        <v>0.8571428571428571</v>
      </c>
      <c r="H67" s="25" t="s">
        <v>359</v>
      </c>
      <c r="I67" s="64"/>
    </row>
    <row r="68" spans="1:9" ht="17.25" customHeight="1">
      <c r="A68" s="15" t="s">
        <v>3</v>
      </c>
      <c r="B68" s="22" t="s">
        <v>106</v>
      </c>
      <c r="C68" s="45" t="s">
        <v>342</v>
      </c>
      <c r="D68" s="22" t="s">
        <v>72</v>
      </c>
      <c r="E68" s="17">
        <v>495</v>
      </c>
      <c r="F68" s="18">
        <v>7</v>
      </c>
      <c r="G68" s="19">
        <v>1</v>
      </c>
      <c r="H68" s="25" t="s">
        <v>359</v>
      </c>
      <c r="I68" s="64"/>
    </row>
    <row r="69" spans="1:9" ht="17.25" customHeight="1">
      <c r="A69" s="15" t="s">
        <v>4</v>
      </c>
      <c r="B69" s="28" t="s">
        <v>34</v>
      </c>
      <c r="C69" s="35" t="s">
        <v>317</v>
      </c>
      <c r="D69" s="28" t="s">
        <v>285</v>
      </c>
      <c r="E69" s="17">
        <v>158</v>
      </c>
      <c r="F69" s="18">
        <v>4</v>
      </c>
      <c r="G69" s="86">
        <v>0.7857142857142857</v>
      </c>
      <c r="H69" s="85" t="s">
        <v>359</v>
      </c>
      <c r="I69" s="82"/>
    </row>
    <row r="70" spans="1:9" ht="17.25" customHeight="1">
      <c r="A70" s="15" t="s">
        <v>4</v>
      </c>
      <c r="B70" s="28" t="s">
        <v>34</v>
      </c>
      <c r="C70" s="35" t="s">
        <v>324</v>
      </c>
      <c r="D70" s="28" t="s">
        <v>285</v>
      </c>
      <c r="E70" s="17">
        <v>356</v>
      </c>
      <c r="F70" s="18">
        <v>7</v>
      </c>
      <c r="G70" s="87"/>
      <c r="H70" s="85"/>
      <c r="I70" s="83"/>
    </row>
    <row r="71" spans="1:9" ht="17.25" customHeight="1">
      <c r="A71" s="15" t="s">
        <v>4</v>
      </c>
      <c r="B71" s="28" t="s">
        <v>36</v>
      </c>
      <c r="C71" s="35" t="s">
        <v>339</v>
      </c>
      <c r="D71" s="28" t="s">
        <v>286</v>
      </c>
      <c r="E71" s="17">
        <v>350</v>
      </c>
      <c r="F71" s="18">
        <v>4</v>
      </c>
      <c r="G71" s="86">
        <v>0.5714285714285714</v>
      </c>
      <c r="H71" s="85" t="s">
        <v>357</v>
      </c>
      <c r="I71" s="82"/>
    </row>
    <row r="72" spans="1:9" ht="17.25" customHeight="1">
      <c r="A72" s="15" t="s">
        <v>4</v>
      </c>
      <c r="B72" s="28" t="s">
        <v>36</v>
      </c>
      <c r="C72" s="35" t="s">
        <v>319</v>
      </c>
      <c r="D72" s="28" t="s">
        <v>286</v>
      </c>
      <c r="E72" s="17">
        <v>267</v>
      </c>
      <c r="F72" s="18">
        <v>4</v>
      </c>
      <c r="G72" s="87"/>
      <c r="H72" s="85"/>
      <c r="I72" s="83"/>
    </row>
    <row r="73" spans="1:9" ht="17.25" customHeight="1">
      <c r="A73" s="15" t="s">
        <v>4</v>
      </c>
      <c r="B73" s="28" t="s">
        <v>12</v>
      </c>
      <c r="C73" s="35" t="s">
        <v>339</v>
      </c>
      <c r="D73" s="28" t="s">
        <v>287</v>
      </c>
      <c r="E73" s="17">
        <v>252</v>
      </c>
      <c r="F73" s="18">
        <v>4</v>
      </c>
      <c r="G73" s="92">
        <v>0.5</v>
      </c>
      <c r="H73" s="84"/>
      <c r="I73" s="85" t="s">
        <v>362</v>
      </c>
    </row>
    <row r="74" spans="1:9" ht="17.25" customHeight="1">
      <c r="A74" s="15" t="s">
        <v>4</v>
      </c>
      <c r="B74" s="28" t="s">
        <v>12</v>
      </c>
      <c r="C74" s="35" t="s">
        <v>319</v>
      </c>
      <c r="D74" s="28" t="s">
        <v>287</v>
      </c>
      <c r="E74" s="17">
        <v>2076</v>
      </c>
      <c r="F74" s="18">
        <v>3</v>
      </c>
      <c r="G74" s="92"/>
      <c r="H74" s="84"/>
      <c r="I74" s="85"/>
    </row>
    <row r="75" spans="1:9" ht="17.25" customHeight="1">
      <c r="A75" s="15" t="s">
        <v>4</v>
      </c>
      <c r="B75" s="28" t="s">
        <v>37</v>
      </c>
      <c r="C75" s="35" t="s">
        <v>317</v>
      </c>
      <c r="D75" s="28" t="s">
        <v>288</v>
      </c>
      <c r="E75" s="17">
        <v>536</v>
      </c>
      <c r="F75" s="18">
        <v>5</v>
      </c>
      <c r="G75" s="24">
        <f>5/7</f>
        <v>0.7142857142857143</v>
      </c>
      <c r="H75" s="25" t="s">
        <v>356</v>
      </c>
      <c r="I75" s="64"/>
    </row>
    <row r="76" spans="1:9" ht="17.25" customHeight="1">
      <c r="A76" s="15" t="s">
        <v>4</v>
      </c>
      <c r="B76" s="28" t="s">
        <v>35</v>
      </c>
      <c r="C76" s="35" t="s">
        <v>338</v>
      </c>
      <c r="D76" s="28" t="s">
        <v>289</v>
      </c>
      <c r="E76" s="17">
        <v>600</v>
      </c>
      <c r="F76" s="18">
        <v>4</v>
      </c>
      <c r="G76" s="86">
        <v>0.5714285714285714</v>
      </c>
      <c r="H76" s="85" t="s">
        <v>357</v>
      </c>
      <c r="I76" s="82"/>
    </row>
    <row r="77" spans="1:9" ht="17.25" customHeight="1">
      <c r="A77" s="15" t="s">
        <v>4</v>
      </c>
      <c r="B77" s="28" t="s">
        <v>35</v>
      </c>
      <c r="C77" s="35" t="s">
        <v>321</v>
      </c>
      <c r="D77" s="28" t="s">
        <v>289</v>
      </c>
      <c r="E77" s="17">
        <v>607</v>
      </c>
      <c r="F77" s="18">
        <v>4</v>
      </c>
      <c r="G77" s="87"/>
      <c r="H77" s="85"/>
      <c r="I77" s="83"/>
    </row>
    <row r="78" spans="1:9" ht="17.25" customHeight="1">
      <c r="A78" s="15" t="s">
        <v>4</v>
      </c>
      <c r="B78" s="28" t="s">
        <v>33</v>
      </c>
      <c r="C78" s="35" t="s">
        <v>338</v>
      </c>
      <c r="D78" s="28" t="s">
        <v>72</v>
      </c>
      <c r="E78" s="17">
        <v>394</v>
      </c>
      <c r="F78" s="18">
        <v>4</v>
      </c>
      <c r="G78" s="19">
        <v>0.5714285714285714</v>
      </c>
      <c r="H78" s="25" t="s">
        <v>357</v>
      </c>
      <c r="I78" s="64"/>
    </row>
    <row r="79" spans="1:9" ht="17.25" customHeight="1">
      <c r="A79" s="15" t="s">
        <v>4</v>
      </c>
      <c r="B79" s="28" t="s">
        <v>16</v>
      </c>
      <c r="C79" s="35" t="s">
        <v>339</v>
      </c>
      <c r="D79" s="28" t="s">
        <v>371</v>
      </c>
      <c r="E79" s="17">
        <v>416</v>
      </c>
      <c r="F79" s="18">
        <v>4</v>
      </c>
      <c r="G79" s="86">
        <v>0.5714285714285714</v>
      </c>
      <c r="H79" s="85" t="s">
        <v>357</v>
      </c>
      <c r="I79" s="82"/>
    </row>
    <row r="80" spans="1:9" ht="17.25" customHeight="1">
      <c r="A80" s="15" t="s">
        <v>4</v>
      </c>
      <c r="B80" s="28" t="s">
        <v>16</v>
      </c>
      <c r="C80" s="35" t="s">
        <v>319</v>
      </c>
      <c r="D80" s="28" t="s">
        <v>371</v>
      </c>
      <c r="E80" s="17">
        <v>585</v>
      </c>
      <c r="F80" s="18">
        <v>4</v>
      </c>
      <c r="G80" s="87"/>
      <c r="H80" s="85"/>
      <c r="I80" s="83"/>
    </row>
    <row r="81" spans="1:9" ht="27" customHeight="1">
      <c r="A81" s="15" t="s">
        <v>4</v>
      </c>
      <c r="B81" s="28" t="s">
        <v>36</v>
      </c>
      <c r="C81" s="35" t="s">
        <v>339</v>
      </c>
      <c r="D81" s="31" t="s">
        <v>290</v>
      </c>
      <c r="E81" s="17">
        <v>538</v>
      </c>
      <c r="F81" s="18">
        <v>7</v>
      </c>
      <c r="G81" s="86">
        <v>0.8571428571428571</v>
      </c>
      <c r="H81" s="85" t="s">
        <v>359</v>
      </c>
      <c r="I81" s="82"/>
    </row>
    <row r="82" spans="1:9" ht="25.5" customHeight="1">
      <c r="A82" s="15" t="s">
        <v>4</v>
      </c>
      <c r="B82" s="28" t="s">
        <v>36</v>
      </c>
      <c r="C82" s="35" t="s">
        <v>319</v>
      </c>
      <c r="D82" s="31" t="s">
        <v>290</v>
      </c>
      <c r="E82" s="17">
        <v>243</v>
      </c>
      <c r="F82" s="18">
        <v>5</v>
      </c>
      <c r="G82" s="87"/>
      <c r="H82" s="85"/>
      <c r="I82" s="83"/>
    </row>
    <row r="83" spans="1:9" ht="17.25" customHeight="1">
      <c r="A83" s="15" t="s">
        <v>4</v>
      </c>
      <c r="B83" s="28" t="s">
        <v>32</v>
      </c>
      <c r="C83" s="35" t="s">
        <v>336</v>
      </c>
      <c r="D83" s="31" t="s">
        <v>372</v>
      </c>
      <c r="E83" s="17">
        <v>1000</v>
      </c>
      <c r="F83" s="18">
        <v>6</v>
      </c>
      <c r="G83" s="86">
        <v>0.8571428571428571</v>
      </c>
      <c r="H83" s="85" t="s">
        <v>359</v>
      </c>
      <c r="I83" s="82"/>
    </row>
    <row r="84" spans="1:9" ht="17.25" customHeight="1">
      <c r="A84" s="15" t="s">
        <v>4</v>
      </c>
      <c r="B84" s="28" t="s">
        <v>32</v>
      </c>
      <c r="C84" s="35" t="s">
        <v>323</v>
      </c>
      <c r="D84" s="31" t="s">
        <v>372</v>
      </c>
      <c r="E84" s="17">
        <v>547</v>
      </c>
      <c r="F84" s="18">
        <v>6</v>
      </c>
      <c r="G84" s="87"/>
      <c r="H84" s="85"/>
      <c r="I84" s="83"/>
    </row>
    <row r="85" spans="1:9" ht="17.25" customHeight="1">
      <c r="A85" s="15" t="s">
        <v>4</v>
      </c>
      <c r="B85" s="33" t="s">
        <v>59</v>
      </c>
      <c r="C85" s="35" t="s">
        <v>339</v>
      </c>
      <c r="D85" s="21" t="s">
        <v>291</v>
      </c>
      <c r="E85" s="17">
        <v>1076</v>
      </c>
      <c r="F85" s="18">
        <v>6</v>
      </c>
      <c r="G85" s="86">
        <v>0.8571428571428571</v>
      </c>
      <c r="H85" s="85" t="s">
        <v>359</v>
      </c>
      <c r="I85" s="82"/>
    </row>
    <row r="86" spans="1:9" ht="17.25" customHeight="1">
      <c r="A86" s="15" t="s">
        <v>4</v>
      </c>
      <c r="B86" s="33" t="s">
        <v>59</v>
      </c>
      <c r="C86" s="35" t="s">
        <v>319</v>
      </c>
      <c r="D86" s="21" t="s">
        <v>292</v>
      </c>
      <c r="E86" s="17">
        <v>400</v>
      </c>
      <c r="F86" s="18">
        <v>6</v>
      </c>
      <c r="G86" s="87"/>
      <c r="H86" s="85"/>
      <c r="I86" s="83"/>
    </row>
    <row r="87" spans="1:9" ht="28.5" customHeight="1">
      <c r="A87" s="15" t="s">
        <v>4</v>
      </c>
      <c r="B87" s="26" t="s">
        <v>12</v>
      </c>
      <c r="C87" s="35" t="s">
        <v>339</v>
      </c>
      <c r="D87" s="27" t="s">
        <v>108</v>
      </c>
      <c r="E87" s="17">
        <v>398</v>
      </c>
      <c r="F87" s="18">
        <v>4</v>
      </c>
      <c r="G87" s="86">
        <v>0.5714285714285714</v>
      </c>
      <c r="H87" s="84"/>
      <c r="I87" s="85" t="s">
        <v>362</v>
      </c>
    </row>
    <row r="88" spans="1:9" ht="25.5" customHeight="1">
      <c r="A88" s="15" t="s">
        <v>4</v>
      </c>
      <c r="B88" s="26" t="s">
        <v>12</v>
      </c>
      <c r="C88" s="35" t="s">
        <v>355</v>
      </c>
      <c r="D88" s="27" t="s">
        <v>108</v>
      </c>
      <c r="E88" s="17">
        <v>417</v>
      </c>
      <c r="F88" s="18">
        <v>4</v>
      </c>
      <c r="G88" s="87"/>
      <c r="H88" s="84"/>
      <c r="I88" s="85"/>
    </row>
    <row r="89" spans="1:9" ht="17.25" customHeight="1">
      <c r="A89" s="15" t="s">
        <v>4</v>
      </c>
      <c r="B89" s="22" t="s">
        <v>109</v>
      </c>
      <c r="C89" s="35" t="s">
        <v>349</v>
      </c>
      <c r="D89" s="22" t="s">
        <v>110</v>
      </c>
      <c r="E89" s="17">
        <v>416</v>
      </c>
      <c r="F89" s="18">
        <v>6</v>
      </c>
      <c r="G89" s="19">
        <v>0.8571428571428571</v>
      </c>
      <c r="H89" s="25" t="s">
        <v>359</v>
      </c>
      <c r="I89" s="64"/>
    </row>
    <row r="90" spans="1:9" ht="17.25" customHeight="1">
      <c r="A90" s="15" t="s">
        <v>4</v>
      </c>
      <c r="B90" s="22" t="s">
        <v>111</v>
      </c>
      <c r="C90" s="29">
        <v>39931</v>
      </c>
      <c r="D90" s="22" t="s">
        <v>72</v>
      </c>
      <c r="E90" s="34">
        <v>1844</v>
      </c>
      <c r="F90" s="18">
        <v>6</v>
      </c>
      <c r="G90" s="19">
        <v>0.8571428571428571</v>
      </c>
      <c r="H90" s="25" t="s">
        <v>359</v>
      </c>
      <c r="I90" s="64"/>
    </row>
    <row r="91" spans="1:9" ht="17.25" customHeight="1">
      <c r="A91" s="15" t="s">
        <v>4</v>
      </c>
      <c r="B91" s="22" t="s">
        <v>112</v>
      </c>
      <c r="C91" s="35" t="s">
        <v>340</v>
      </c>
      <c r="D91" s="22" t="s">
        <v>119</v>
      </c>
      <c r="E91" s="34">
        <v>260</v>
      </c>
      <c r="F91" s="18">
        <v>6</v>
      </c>
      <c r="G91" s="86">
        <v>0.8571428571428571</v>
      </c>
      <c r="H91" s="85" t="s">
        <v>359</v>
      </c>
      <c r="I91" s="82"/>
    </row>
    <row r="92" spans="1:9" ht="17.25" customHeight="1">
      <c r="A92" s="15" t="s">
        <v>4</v>
      </c>
      <c r="B92" s="22" t="s">
        <v>112</v>
      </c>
      <c r="C92" s="35" t="s">
        <v>355</v>
      </c>
      <c r="D92" s="22" t="s">
        <v>119</v>
      </c>
      <c r="E92" s="34">
        <v>702</v>
      </c>
      <c r="F92" s="18">
        <v>6</v>
      </c>
      <c r="G92" s="87"/>
      <c r="H92" s="85"/>
      <c r="I92" s="83"/>
    </row>
    <row r="93" spans="1:9" ht="17.25" customHeight="1">
      <c r="A93" s="15" t="s">
        <v>4</v>
      </c>
      <c r="B93" s="22" t="s">
        <v>113</v>
      </c>
      <c r="C93" s="35" t="s">
        <v>335</v>
      </c>
      <c r="D93" s="22" t="s">
        <v>118</v>
      </c>
      <c r="E93" s="34">
        <v>4052</v>
      </c>
      <c r="F93" s="18">
        <v>2</v>
      </c>
      <c r="G93" s="86">
        <v>0.2857142857142857</v>
      </c>
      <c r="H93" s="85" t="s">
        <v>360</v>
      </c>
      <c r="I93" s="82"/>
    </row>
    <row r="94" spans="1:9" ht="17.25" customHeight="1">
      <c r="A94" s="15" t="s">
        <v>4</v>
      </c>
      <c r="B94" s="22" t="s">
        <v>113</v>
      </c>
      <c r="C94" s="35" t="s">
        <v>355</v>
      </c>
      <c r="D94" s="22" t="s">
        <v>118</v>
      </c>
      <c r="E94" s="34">
        <v>1237</v>
      </c>
      <c r="F94" s="18">
        <v>2</v>
      </c>
      <c r="G94" s="87"/>
      <c r="H94" s="85"/>
      <c r="I94" s="83"/>
    </row>
    <row r="95" spans="1:9" ht="17.25" customHeight="1">
      <c r="A95" s="15" t="s">
        <v>4</v>
      </c>
      <c r="B95" s="22" t="s">
        <v>114</v>
      </c>
      <c r="C95" s="35" t="s">
        <v>335</v>
      </c>
      <c r="D95" s="22" t="s">
        <v>117</v>
      </c>
      <c r="E95" s="34">
        <v>1208</v>
      </c>
      <c r="F95" s="18">
        <v>2</v>
      </c>
      <c r="G95" s="86">
        <v>0.2857142857142857</v>
      </c>
      <c r="H95" s="85" t="s">
        <v>360</v>
      </c>
      <c r="I95" s="82"/>
    </row>
    <row r="96" spans="1:9" ht="17.25" customHeight="1">
      <c r="A96" s="15" t="s">
        <v>4</v>
      </c>
      <c r="B96" s="22" t="s">
        <v>114</v>
      </c>
      <c r="C96" s="35" t="s">
        <v>355</v>
      </c>
      <c r="D96" s="22" t="s">
        <v>117</v>
      </c>
      <c r="E96" s="34">
        <v>693</v>
      </c>
      <c r="F96" s="18">
        <v>2</v>
      </c>
      <c r="G96" s="87"/>
      <c r="H96" s="85"/>
      <c r="I96" s="83"/>
    </row>
    <row r="97" spans="1:9" ht="17.25" customHeight="1">
      <c r="A97" s="15" t="s">
        <v>4</v>
      </c>
      <c r="B97" s="22" t="s">
        <v>115</v>
      </c>
      <c r="C97" s="35" t="s">
        <v>337</v>
      </c>
      <c r="D97" s="22" t="s">
        <v>116</v>
      </c>
      <c r="E97" s="34">
        <v>808</v>
      </c>
      <c r="F97" s="18">
        <v>5</v>
      </c>
      <c r="G97" s="92">
        <v>0.6428571428571429</v>
      </c>
      <c r="H97" s="85" t="s">
        <v>356</v>
      </c>
      <c r="I97" s="82"/>
    </row>
    <row r="98" spans="1:9" ht="17.25" customHeight="1">
      <c r="A98" s="15" t="s">
        <v>4</v>
      </c>
      <c r="B98" s="22" t="s">
        <v>115</v>
      </c>
      <c r="C98" s="35" t="s">
        <v>320</v>
      </c>
      <c r="D98" s="22" t="s">
        <v>116</v>
      </c>
      <c r="E98" s="34">
        <v>210</v>
      </c>
      <c r="F98" s="18">
        <v>4</v>
      </c>
      <c r="G98" s="92"/>
      <c r="H98" s="85"/>
      <c r="I98" s="83"/>
    </row>
    <row r="99" spans="1:9" ht="17.25" customHeight="1">
      <c r="A99" s="15" t="s">
        <v>4</v>
      </c>
      <c r="B99" s="22" t="s">
        <v>120</v>
      </c>
      <c r="C99" s="35" t="s">
        <v>340</v>
      </c>
      <c r="D99" s="22" t="s">
        <v>121</v>
      </c>
      <c r="E99" s="34">
        <v>762</v>
      </c>
      <c r="F99" s="18">
        <v>6</v>
      </c>
      <c r="G99" s="19">
        <v>0.8571428571428571</v>
      </c>
      <c r="H99" s="25" t="s">
        <v>359</v>
      </c>
      <c r="I99" s="64"/>
    </row>
    <row r="100" spans="1:9" ht="17.25" customHeight="1">
      <c r="A100" s="15" t="s">
        <v>4</v>
      </c>
      <c r="B100" s="22" t="s">
        <v>122</v>
      </c>
      <c r="C100" s="35" t="s">
        <v>341</v>
      </c>
      <c r="D100" s="22" t="s">
        <v>72</v>
      </c>
      <c r="E100" s="17">
        <v>1622</v>
      </c>
      <c r="F100" s="18">
        <v>6</v>
      </c>
      <c r="G100" s="86">
        <v>0.5714285714285714</v>
      </c>
      <c r="H100" s="95" t="s">
        <v>357</v>
      </c>
      <c r="I100" s="82"/>
    </row>
    <row r="101" spans="1:9" ht="17.25" customHeight="1">
      <c r="A101" s="15" t="s">
        <v>4</v>
      </c>
      <c r="B101" s="22" t="s">
        <v>122</v>
      </c>
      <c r="C101" s="35" t="s">
        <v>320</v>
      </c>
      <c r="D101" s="22" t="s">
        <v>72</v>
      </c>
      <c r="E101" s="17">
        <v>3</v>
      </c>
      <c r="F101" s="18">
        <v>2</v>
      </c>
      <c r="G101" s="87"/>
      <c r="H101" s="95"/>
      <c r="I101" s="83"/>
    </row>
    <row r="102" spans="1:9" ht="17.25" customHeight="1">
      <c r="A102" s="15" t="s">
        <v>4</v>
      </c>
      <c r="B102" s="22" t="s">
        <v>120</v>
      </c>
      <c r="C102" s="35" t="s">
        <v>341</v>
      </c>
      <c r="D102" s="22" t="s">
        <v>72</v>
      </c>
      <c r="E102" s="17">
        <v>1380</v>
      </c>
      <c r="F102" s="18">
        <v>6</v>
      </c>
      <c r="G102" s="86">
        <v>0.7142857142857143</v>
      </c>
      <c r="H102" s="85" t="s">
        <v>356</v>
      </c>
      <c r="I102" s="82"/>
    </row>
    <row r="103" spans="1:9" ht="17.25" customHeight="1">
      <c r="A103" s="15" t="s">
        <v>4</v>
      </c>
      <c r="B103" s="22" t="s">
        <v>120</v>
      </c>
      <c r="C103" s="35" t="s">
        <v>351</v>
      </c>
      <c r="D103" s="22" t="s">
        <v>72</v>
      </c>
      <c r="E103" s="34">
        <v>222</v>
      </c>
      <c r="F103" s="18">
        <v>4</v>
      </c>
      <c r="G103" s="87"/>
      <c r="H103" s="85"/>
      <c r="I103" s="83"/>
    </row>
    <row r="104" spans="1:9" ht="17.25" customHeight="1">
      <c r="A104" s="15" t="s">
        <v>4</v>
      </c>
      <c r="B104" s="22" t="s">
        <v>123</v>
      </c>
      <c r="C104" s="35" t="s">
        <v>337</v>
      </c>
      <c r="D104" s="22" t="s">
        <v>124</v>
      </c>
      <c r="E104" s="34">
        <v>4050</v>
      </c>
      <c r="F104" s="18">
        <v>4</v>
      </c>
      <c r="G104" s="86">
        <v>0.5714285714285714</v>
      </c>
      <c r="H104" s="85" t="s">
        <v>357</v>
      </c>
      <c r="I104" s="82"/>
    </row>
    <row r="105" spans="1:9" ht="17.25" customHeight="1">
      <c r="A105" s="15" t="s">
        <v>4</v>
      </c>
      <c r="B105" s="22" t="s">
        <v>123</v>
      </c>
      <c r="C105" s="35" t="s">
        <v>349</v>
      </c>
      <c r="D105" s="22" t="s">
        <v>124</v>
      </c>
      <c r="E105" s="34">
        <v>374</v>
      </c>
      <c r="F105" s="18">
        <v>4</v>
      </c>
      <c r="G105" s="87"/>
      <c r="H105" s="85"/>
      <c r="I105" s="83"/>
    </row>
    <row r="106" spans="1:9" ht="17.25" customHeight="1">
      <c r="A106" s="15" t="s">
        <v>4</v>
      </c>
      <c r="B106" s="22" t="s">
        <v>125</v>
      </c>
      <c r="C106" s="35" t="s">
        <v>335</v>
      </c>
      <c r="D106" s="22" t="s">
        <v>72</v>
      </c>
      <c r="E106" s="34">
        <v>894</v>
      </c>
      <c r="F106" s="18">
        <v>4</v>
      </c>
      <c r="G106" s="86">
        <v>0.5714285714285714</v>
      </c>
      <c r="H106" s="85" t="s">
        <v>357</v>
      </c>
      <c r="I106" s="82"/>
    </row>
    <row r="107" spans="1:9" ht="17.25" customHeight="1">
      <c r="A107" s="15" t="s">
        <v>4</v>
      </c>
      <c r="B107" s="22" t="s">
        <v>125</v>
      </c>
      <c r="C107" s="35" t="s">
        <v>333</v>
      </c>
      <c r="D107" s="22" t="s">
        <v>72</v>
      </c>
      <c r="E107" s="34">
        <v>109</v>
      </c>
      <c r="F107" s="18">
        <v>4</v>
      </c>
      <c r="G107" s="87"/>
      <c r="H107" s="85"/>
      <c r="I107" s="83"/>
    </row>
    <row r="108" spans="1:9" ht="17.25" customHeight="1">
      <c r="A108" s="15" t="s">
        <v>4</v>
      </c>
      <c r="B108" s="22" t="s">
        <v>126</v>
      </c>
      <c r="C108" s="35" t="s">
        <v>337</v>
      </c>
      <c r="D108" s="22" t="s">
        <v>127</v>
      </c>
      <c r="E108" s="34">
        <v>1198</v>
      </c>
      <c r="F108" s="18">
        <v>7</v>
      </c>
      <c r="G108" s="86">
        <v>0.9285714285714286</v>
      </c>
      <c r="H108" s="85" t="s">
        <v>359</v>
      </c>
      <c r="I108" s="82"/>
    </row>
    <row r="109" spans="1:9" ht="17.25" customHeight="1">
      <c r="A109" s="15" t="s">
        <v>4</v>
      </c>
      <c r="B109" s="22" t="s">
        <v>126</v>
      </c>
      <c r="C109" s="35" t="s">
        <v>349</v>
      </c>
      <c r="D109" s="22" t="s">
        <v>127</v>
      </c>
      <c r="E109" s="34">
        <v>372</v>
      </c>
      <c r="F109" s="18">
        <v>6</v>
      </c>
      <c r="G109" s="87"/>
      <c r="H109" s="85"/>
      <c r="I109" s="83"/>
    </row>
    <row r="110" spans="1:9" ht="17.25" customHeight="1">
      <c r="A110" s="15" t="s">
        <v>4</v>
      </c>
      <c r="B110" s="22" t="s">
        <v>128</v>
      </c>
      <c r="C110" s="35" t="s">
        <v>340</v>
      </c>
      <c r="D110" s="22" t="s">
        <v>129</v>
      </c>
      <c r="E110" s="34">
        <v>2592</v>
      </c>
      <c r="F110" s="18">
        <v>4</v>
      </c>
      <c r="G110" s="86">
        <v>0.5</v>
      </c>
      <c r="H110" s="85" t="s">
        <v>357</v>
      </c>
      <c r="I110" s="82"/>
    </row>
    <row r="111" spans="1:9" ht="17.25" customHeight="1">
      <c r="A111" s="15" t="s">
        <v>4</v>
      </c>
      <c r="B111" s="22" t="s">
        <v>128</v>
      </c>
      <c r="C111" s="70" t="s">
        <v>355</v>
      </c>
      <c r="D111" s="22" t="s">
        <v>129</v>
      </c>
      <c r="E111" s="34">
        <v>265</v>
      </c>
      <c r="F111" s="18">
        <v>3</v>
      </c>
      <c r="G111" s="87"/>
      <c r="H111" s="85"/>
      <c r="I111" s="83"/>
    </row>
    <row r="112" spans="1:9" ht="17.25" customHeight="1">
      <c r="A112" s="15" t="s">
        <v>7</v>
      </c>
      <c r="B112" s="28" t="s">
        <v>11</v>
      </c>
      <c r="C112" s="39">
        <v>39945</v>
      </c>
      <c r="D112" s="28" t="s">
        <v>293</v>
      </c>
      <c r="E112" s="34">
        <v>512</v>
      </c>
      <c r="F112" s="18">
        <v>4</v>
      </c>
      <c r="G112" s="86">
        <v>0.42857142857142855</v>
      </c>
      <c r="H112" s="85" t="s">
        <v>358</v>
      </c>
      <c r="I112" s="82"/>
    </row>
    <row r="113" spans="1:9" ht="17.25" customHeight="1">
      <c r="A113" s="15" t="s">
        <v>7</v>
      </c>
      <c r="B113" s="28" t="s">
        <v>11</v>
      </c>
      <c r="C113" s="39">
        <v>40098</v>
      </c>
      <c r="D113" s="28" t="s">
        <v>293</v>
      </c>
      <c r="E113" s="34">
        <v>35</v>
      </c>
      <c r="F113" s="18">
        <v>2</v>
      </c>
      <c r="G113" s="87"/>
      <c r="H113" s="85"/>
      <c r="I113" s="83"/>
    </row>
    <row r="114" spans="1:9" ht="17.25" customHeight="1">
      <c r="A114" s="15" t="s">
        <v>7</v>
      </c>
      <c r="B114" s="28" t="s">
        <v>19</v>
      </c>
      <c r="C114" s="39">
        <v>39945</v>
      </c>
      <c r="D114" s="28" t="s">
        <v>373</v>
      </c>
      <c r="E114" s="34">
        <v>75</v>
      </c>
      <c r="F114" s="18">
        <v>4</v>
      </c>
      <c r="G114" s="86">
        <v>0.5714285714285714</v>
      </c>
      <c r="H114" s="85" t="s">
        <v>357</v>
      </c>
      <c r="I114" s="82"/>
    </row>
    <row r="115" spans="1:9" ht="17.25" customHeight="1">
      <c r="A115" s="15" t="s">
        <v>7</v>
      </c>
      <c r="B115" s="28" t="s">
        <v>19</v>
      </c>
      <c r="C115" s="39">
        <v>40099</v>
      </c>
      <c r="D115" s="28" t="s">
        <v>373</v>
      </c>
      <c r="E115" s="34">
        <v>354</v>
      </c>
      <c r="F115" s="18">
        <v>4</v>
      </c>
      <c r="G115" s="87"/>
      <c r="H115" s="85"/>
      <c r="I115" s="83"/>
    </row>
    <row r="116" spans="1:9" ht="17.25" customHeight="1">
      <c r="A116" s="15" t="s">
        <v>7</v>
      </c>
      <c r="B116" s="28" t="s">
        <v>17</v>
      </c>
      <c r="C116" s="39">
        <v>39946</v>
      </c>
      <c r="D116" s="28" t="s">
        <v>374</v>
      </c>
      <c r="E116" s="34">
        <v>256</v>
      </c>
      <c r="F116" s="18">
        <v>5</v>
      </c>
      <c r="G116" s="86">
        <v>0.7857142857142857</v>
      </c>
      <c r="H116" s="85" t="s">
        <v>359</v>
      </c>
      <c r="I116" s="82"/>
    </row>
    <row r="117" spans="1:9" ht="17.25" customHeight="1">
      <c r="A117" s="15" t="s">
        <v>7</v>
      </c>
      <c r="B117" s="28" t="s">
        <v>17</v>
      </c>
      <c r="C117" s="39">
        <v>40098</v>
      </c>
      <c r="D117" s="28" t="s">
        <v>374</v>
      </c>
      <c r="E117" s="34">
        <v>374</v>
      </c>
      <c r="F117" s="18">
        <v>6</v>
      </c>
      <c r="G117" s="87"/>
      <c r="H117" s="85"/>
      <c r="I117" s="83"/>
    </row>
    <row r="118" spans="1:9" ht="17.25" customHeight="1">
      <c r="A118" s="15" t="s">
        <v>7</v>
      </c>
      <c r="B118" s="28" t="s">
        <v>13</v>
      </c>
      <c r="C118" s="39">
        <v>39946</v>
      </c>
      <c r="D118" s="28" t="s">
        <v>294</v>
      </c>
      <c r="E118" s="34">
        <v>684</v>
      </c>
      <c r="F118" s="18">
        <v>2</v>
      </c>
      <c r="G118" s="86">
        <v>0.42857142857142855</v>
      </c>
      <c r="H118" s="85" t="s">
        <v>358</v>
      </c>
      <c r="I118" s="82"/>
    </row>
    <row r="119" spans="1:9" ht="17.25" customHeight="1">
      <c r="A119" s="15" t="s">
        <v>7</v>
      </c>
      <c r="B119" s="28" t="s">
        <v>13</v>
      </c>
      <c r="C119" s="39">
        <v>40100</v>
      </c>
      <c r="D119" s="28" t="s">
        <v>294</v>
      </c>
      <c r="E119" s="34">
        <v>278</v>
      </c>
      <c r="F119" s="18">
        <v>4</v>
      </c>
      <c r="G119" s="87"/>
      <c r="H119" s="85"/>
      <c r="I119" s="83"/>
    </row>
    <row r="120" spans="1:9" ht="17.25" customHeight="1">
      <c r="A120" s="15" t="s">
        <v>7</v>
      </c>
      <c r="B120" s="28" t="s">
        <v>12</v>
      </c>
      <c r="C120" s="39">
        <v>39944</v>
      </c>
      <c r="D120" s="28" t="s">
        <v>375</v>
      </c>
      <c r="E120" s="34">
        <v>618</v>
      </c>
      <c r="F120" s="18">
        <v>2</v>
      </c>
      <c r="G120" s="92">
        <v>0.42857142857142855</v>
      </c>
      <c r="H120" s="84"/>
      <c r="I120" s="85" t="s">
        <v>363</v>
      </c>
    </row>
    <row r="121" spans="1:9" ht="17.25" customHeight="1">
      <c r="A121" s="15" t="s">
        <v>7</v>
      </c>
      <c r="B121" s="28" t="s">
        <v>12</v>
      </c>
      <c r="C121" s="39">
        <v>40109</v>
      </c>
      <c r="D121" s="28" t="s">
        <v>375</v>
      </c>
      <c r="E121" s="34">
        <v>189</v>
      </c>
      <c r="F121" s="18">
        <v>4</v>
      </c>
      <c r="G121" s="92"/>
      <c r="H121" s="84"/>
      <c r="I121" s="85"/>
    </row>
    <row r="122" spans="1:9" ht="17.25" customHeight="1">
      <c r="A122" s="15" t="s">
        <v>7</v>
      </c>
      <c r="B122" s="28" t="s">
        <v>12</v>
      </c>
      <c r="C122" s="39">
        <v>39944</v>
      </c>
      <c r="D122" s="28" t="s">
        <v>376</v>
      </c>
      <c r="E122" s="34">
        <v>192</v>
      </c>
      <c r="F122" s="18">
        <v>4</v>
      </c>
      <c r="G122" s="92">
        <v>0.5714285714285714</v>
      </c>
      <c r="H122" s="84"/>
      <c r="I122" s="85" t="s">
        <v>362</v>
      </c>
    </row>
    <row r="123" spans="1:9" ht="17.25" customHeight="1">
      <c r="A123" s="15" t="s">
        <v>7</v>
      </c>
      <c r="B123" s="28" t="s">
        <v>12</v>
      </c>
      <c r="C123" s="39">
        <v>40098</v>
      </c>
      <c r="D123" s="28" t="s">
        <v>376</v>
      </c>
      <c r="E123" s="34">
        <v>201</v>
      </c>
      <c r="F123" s="18">
        <v>4</v>
      </c>
      <c r="G123" s="92"/>
      <c r="H123" s="84"/>
      <c r="I123" s="85"/>
    </row>
    <row r="124" spans="1:9" ht="17.25" customHeight="1">
      <c r="A124" s="15" t="s">
        <v>7</v>
      </c>
      <c r="B124" s="28" t="s">
        <v>18</v>
      </c>
      <c r="C124" s="39">
        <v>39946</v>
      </c>
      <c r="D124" s="28" t="s">
        <v>377</v>
      </c>
      <c r="E124" s="34">
        <v>112</v>
      </c>
      <c r="F124" s="18">
        <v>3</v>
      </c>
      <c r="G124" s="86">
        <v>0.5</v>
      </c>
      <c r="H124" s="85" t="s">
        <v>357</v>
      </c>
      <c r="I124" s="82"/>
    </row>
    <row r="125" spans="1:9" ht="17.25" customHeight="1">
      <c r="A125" s="15" t="s">
        <v>7</v>
      </c>
      <c r="B125" s="28" t="s">
        <v>18</v>
      </c>
      <c r="C125" s="39">
        <v>40100</v>
      </c>
      <c r="D125" s="28" t="s">
        <v>377</v>
      </c>
      <c r="E125" s="34">
        <v>105</v>
      </c>
      <c r="F125" s="18">
        <v>4</v>
      </c>
      <c r="G125" s="87"/>
      <c r="H125" s="85"/>
      <c r="I125" s="83"/>
    </row>
    <row r="126" spans="1:9" ht="17.25" customHeight="1">
      <c r="A126" s="15" t="s">
        <v>7</v>
      </c>
      <c r="B126" s="28" t="s">
        <v>11</v>
      </c>
      <c r="C126" s="39">
        <v>39945</v>
      </c>
      <c r="D126" s="28" t="s">
        <v>295</v>
      </c>
      <c r="E126" s="34">
        <v>256</v>
      </c>
      <c r="F126" s="18">
        <v>4</v>
      </c>
      <c r="G126" s="86">
        <v>0.5714285714285714</v>
      </c>
      <c r="H126" s="85" t="s">
        <v>357</v>
      </c>
      <c r="I126" s="82"/>
    </row>
    <row r="127" spans="1:9" ht="17.25" customHeight="1">
      <c r="A127" s="15" t="s">
        <v>7</v>
      </c>
      <c r="B127" s="28" t="s">
        <v>11</v>
      </c>
      <c r="C127" s="39">
        <v>40099</v>
      </c>
      <c r="D127" s="28" t="s">
        <v>295</v>
      </c>
      <c r="E127" s="34">
        <v>344</v>
      </c>
      <c r="F127" s="18">
        <v>4</v>
      </c>
      <c r="G127" s="87"/>
      <c r="H127" s="85"/>
      <c r="I127" s="83"/>
    </row>
    <row r="128" spans="1:9" ht="17.25" customHeight="1">
      <c r="A128" s="15" t="s">
        <v>7</v>
      </c>
      <c r="B128" s="36" t="s">
        <v>14</v>
      </c>
      <c r="C128" s="39">
        <v>39944</v>
      </c>
      <c r="D128" s="37" t="s">
        <v>173</v>
      </c>
      <c r="E128" s="34">
        <v>308</v>
      </c>
      <c r="F128" s="18">
        <v>4</v>
      </c>
      <c r="G128" s="92">
        <v>0.5714285714285714</v>
      </c>
      <c r="H128" s="85" t="s">
        <v>357</v>
      </c>
      <c r="I128" s="82"/>
    </row>
    <row r="129" spans="1:9" ht="17.25" customHeight="1">
      <c r="A129" s="15" t="s">
        <v>7</v>
      </c>
      <c r="B129" s="36" t="s">
        <v>14</v>
      </c>
      <c r="C129" s="39">
        <v>40098</v>
      </c>
      <c r="D129" s="37" t="s">
        <v>173</v>
      </c>
      <c r="E129" s="34">
        <v>10.7692307692308</v>
      </c>
      <c r="F129" s="18">
        <v>4</v>
      </c>
      <c r="G129" s="85"/>
      <c r="H129" s="85"/>
      <c r="I129" s="83"/>
    </row>
    <row r="130" spans="1:9" ht="17.25" customHeight="1">
      <c r="A130" s="15" t="s">
        <v>7</v>
      </c>
      <c r="B130" s="36" t="s">
        <v>20</v>
      </c>
      <c r="C130" s="71">
        <v>39944</v>
      </c>
      <c r="D130" s="36" t="s">
        <v>378</v>
      </c>
      <c r="E130" s="34">
        <v>62</v>
      </c>
      <c r="F130" s="18">
        <v>4</v>
      </c>
      <c r="G130" s="92">
        <v>0.6428571428571429</v>
      </c>
      <c r="H130" s="85" t="s">
        <v>356</v>
      </c>
      <c r="I130" s="82"/>
    </row>
    <row r="131" spans="1:9" ht="17.25" customHeight="1">
      <c r="A131" s="15" t="s">
        <v>7</v>
      </c>
      <c r="B131" s="36" t="s">
        <v>20</v>
      </c>
      <c r="C131" s="39">
        <v>40098</v>
      </c>
      <c r="D131" s="36" t="s">
        <v>378</v>
      </c>
      <c r="E131" s="34">
        <v>356</v>
      </c>
      <c r="F131" s="18">
        <v>5</v>
      </c>
      <c r="G131" s="92"/>
      <c r="H131" s="85"/>
      <c r="I131" s="83"/>
    </row>
    <row r="132" spans="1:9" ht="17.25" customHeight="1">
      <c r="A132" s="15" t="s">
        <v>7</v>
      </c>
      <c r="B132" s="22" t="s">
        <v>40</v>
      </c>
      <c r="C132" s="71">
        <v>39958</v>
      </c>
      <c r="D132" s="22" t="s">
        <v>174</v>
      </c>
      <c r="E132" s="34">
        <v>50</v>
      </c>
      <c r="F132" s="18">
        <v>4</v>
      </c>
      <c r="G132" s="92">
        <v>0.35714285714285715</v>
      </c>
      <c r="H132" s="85" t="s">
        <v>358</v>
      </c>
      <c r="I132" s="82"/>
    </row>
    <row r="133" spans="1:9" ht="17.25" customHeight="1">
      <c r="A133" s="15" t="s">
        <v>7</v>
      </c>
      <c r="B133" s="22" t="s">
        <v>40</v>
      </c>
      <c r="C133" s="39">
        <v>40094</v>
      </c>
      <c r="D133" s="22" t="s">
        <v>174</v>
      </c>
      <c r="E133" s="34">
        <v>14</v>
      </c>
      <c r="F133" s="18">
        <v>1</v>
      </c>
      <c r="G133" s="92"/>
      <c r="H133" s="85"/>
      <c r="I133" s="83"/>
    </row>
    <row r="134" spans="1:9" ht="17.25" customHeight="1">
      <c r="A134" s="15" t="s">
        <v>7</v>
      </c>
      <c r="B134" s="22" t="s">
        <v>17</v>
      </c>
      <c r="C134" s="71">
        <v>39960</v>
      </c>
      <c r="D134" s="22" t="s">
        <v>175</v>
      </c>
      <c r="E134" s="34">
        <v>90</v>
      </c>
      <c r="F134" s="18">
        <v>4</v>
      </c>
      <c r="G134" s="92">
        <v>0.35714285714285715</v>
      </c>
      <c r="H134" s="85" t="s">
        <v>358</v>
      </c>
      <c r="I134" s="82"/>
    </row>
    <row r="135" spans="1:9" ht="17.25" customHeight="1">
      <c r="A135" s="15" t="s">
        <v>7</v>
      </c>
      <c r="B135" s="22" t="s">
        <v>17</v>
      </c>
      <c r="C135" s="39">
        <v>40093</v>
      </c>
      <c r="D135" s="22" t="s">
        <v>175</v>
      </c>
      <c r="E135" s="34">
        <v>23</v>
      </c>
      <c r="F135" s="18">
        <v>1</v>
      </c>
      <c r="G135" s="92"/>
      <c r="H135" s="85"/>
      <c r="I135" s="83"/>
    </row>
    <row r="136" spans="1:9" ht="17.25" customHeight="1">
      <c r="A136" s="15" t="s">
        <v>7</v>
      </c>
      <c r="B136" s="22" t="s">
        <v>65</v>
      </c>
      <c r="C136" s="39">
        <v>39952</v>
      </c>
      <c r="D136" s="22" t="s">
        <v>176</v>
      </c>
      <c r="E136" s="34">
        <v>283.333333333333</v>
      </c>
      <c r="F136" s="18">
        <v>4</v>
      </c>
      <c r="G136" s="92">
        <v>0.5714285714285714</v>
      </c>
      <c r="H136" s="85" t="s">
        <v>357</v>
      </c>
      <c r="I136" s="82"/>
    </row>
    <row r="137" spans="1:9" ht="17.25" customHeight="1">
      <c r="A137" s="15" t="s">
        <v>7</v>
      </c>
      <c r="B137" s="22" t="s">
        <v>65</v>
      </c>
      <c r="C137" s="39">
        <v>40093</v>
      </c>
      <c r="D137" s="22" t="s">
        <v>176</v>
      </c>
      <c r="E137" s="34">
        <v>132</v>
      </c>
      <c r="F137" s="18">
        <v>4</v>
      </c>
      <c r="G137" s="92"/>
      <c r="H137" s="85"/>
      <c r="I137" s="83"/>
    </row>
    <row r="138" spans="1:9" ht="17.25" customHeight="1">
      <c r="A138" s="15" t="s">
        <v>7</v>
      </c>
      <c r="B138" s="22" t="s">
        <v>171</v>
      </c>
      <c r="C138" s="39">
        <v>39947</v>
      </c>
      <c r="D138" s="22" t="s">
        <v>172</v>
      </c>
      <c r="E138" s="34">
        <v>250</v>
      </c>
      <c r="F138" s="18">
        <v>5</v>
      </c>
      <c r="G138" s="86">
        <v>0.6428571428571429</v>
      </c>
      <c r="H138" s="85" t="s">
        <v>356</v>
      </c>
      <c r="I138" s="82"/>
    </row>
    <row r="139" spans="1:9" ht="17.25" customHeight="1">
      <c r="A139" s="15" t="s">
        <v>7</v>
      </c>
      <c r="B139" s="22" t="s">
        <v>171</v>
      </c>
      <c r="C139" s="39">
        <v>40084</v>
      </c>
      <c r="D139" s="22" t="s">
        <v>172</v>
      </c>
      <c r="E139" s="34">
        <v>60</v>
      </c>
      <c r="F139" s="18">
        <v>4</v>
      </c>
      <c r="G139" s="87"/>
      <c r="H139" s="85"/>
      <c r="I139" s="83"/>
    </row>
    <row r="140" spans="1:9" ht="17.25" customHeight="1">
      <c r="A140" s="15" t="s">
        <v>7</v>
      </c>
      <c r="B140" s="22" t="s">
        <v>169</v>
      </c>
      <c r="C140" s="39">
        <v>39951</v>
      </c>
      <c r="D140" s="22" t="s">
        <v>170</v>
      </c>
      <c r="E140" s="34">
        <v>1812</v>
      </c>
      <c r="F140" s="18">
        <v>4</v>
      </c>
      <c r="G140" s="86">
        <v>0.5714285714285714</v>
      </c>
      <c r="H140" s="85" t="s">
        <v>357</v>
      </c>
      <c r="I140" s="82"/>
    </row>
    <row r="141" spans="1:9" ht="17.25" customHeight="1">
      <c r="A141" s="15" t="s">
        <v>7</v>
      </c>
      <c r="B141" s="22" t="s">
        <v>169</v>
      </c>
      <c r="C141" s="39">
        <v>40086</v>
      </c>
      <c r="D141" s="22" t="s">
        <v>170</v>
      </c>
      <c r="E141" s="34">
        <v>267</v>
      </c>
      <c r="F141" s="18">
        <v>4</v>
      </c>
      <c r="G141" s="87"/>
      <c r="H141" s="85"/>
      <c r="I141" s="83"/>
    </row>
    <row r="142" spans="1:9" ht="17.25" customHeight="1">
      <c r="A142" s="15" t="s">
        <v>7</v>
      </c>
      <c r="B142" s="22" t="s">
        <v>167</v>
      </c>
      <c r="C142" s="39">
        <v>39952</v>
      </c>
      <c r="D142" s="22" t="s">
        <v>168</v>
      </c>
      <c r="E142" s="17">
        <v>719</v>
      </c>
      <c r="F142" s="18">
        <v>3</v>
      </c>
      <c r="G142" s="86">
        <v>0.5</v>
      </c>
      <c r="H142" s="85" t="s">
        <v>357</v>
      </c>
      <c r="I142" s="82"/>
    </row>
    <row r="143" spans="1:9" ht="17.25" customHeight="1">
      <c r="A143" s="15" t="s">
        <v>7</v>
      </c>
      <c r="B143" s="22" t="s">
        <v>167</v>
      </c>
      <c r="C143" s="39">
        <v>40093</v>
      </c>
      <c r="D143" s="22" t="s">
        <v>168</v>
      </c>
      <c r="E143" s="17">
        <v>87</v>
      </c>
      <c r="F143" s="18">
        <v>4</v>
      </c>
      <c r="G143" s="87"/>
      <c r="H143" s="85"/>
      <c r="I143" s="83"/>
    </row>
    <row r="144" spans="1:9" ht="17.25" customHeight="1">
      <c r="A144" s="15" t="s">
        <v>7</v>
      </c>
      <c r="B144" s="22" t="s">
        <v>21</v>
      </c>
      <c r="C144" s="39">
        <v>39947</v>
      </c>
      <c r="D144" s="22" t="s">
        <v>166</v>
      </c>
      <c r="E144" s="17">
        <v>892</v>
      </c>
      <c r="F144" s="18">
        <v>4</v>
      </c>
      <c r="G144" s="86">
        <v>0.5714285714285714</v>
      </c>
      <c r="H144" s="85" t="s">
        <v>357</v>
      </c>
      <c r="I144" s="82"/>
    </row>
    <row r="145" spans="1:9" ht="17.25" customHeight="1">
      <c r="A145" s="15" t="s">
        <v>7</v>
      </c>
      <c r="B145" s="22" t="s">
        <v>21</v>
      </c>
      <c r="C145" s="39">
        <v>40084</v>
      </c>
      <c r="D145" s="22" t="s">
        <v>166</v>
      </c>
      <c r="E145" s="17">
        <v>233</v>
      </c>
      <c r="F145" s="18">
        <v>4</v>
      </c>
      <c r="G145" s="87"/>
      <c r="H145" s="85"/>
      <c r="I145" s="83"/>
    </row>
    <row r="146" spans="1:9" ht="17.25" customHeight="1">
      <c r="A146" s="15" t="s">
        <v>7</v>
      </c>
      <c r="B146" s="27" t="s">
        <v>164</v>
      </c>
      <c r="C146" s="39">
        <v>39947</v>
      </c>
      <c r="D146" s="27" t="s">
        <v>165</v>
      </c>
      <c r="E146" s="17">
        <v>656</v>
      </c>
      <c r="F146" s="18">
        <v>5</v>
      </c>
      <c r="G146" s="86">
        <v>0.6428571428571429</v>
      </c>
      <c r="H146" s="85" t="s">
        <v>356</v>
      </c>
      <c r="I146" s="82"/>
    </row>
    <row r="147" spans="1:9" ht="17.25" customHeight="1">
      <c r="A147" s="15" t="s">
        <v>7</v>
      </c>
      <c r="B147" s="27" t="s">
        <v>164</v>
      </c>
      <c r="C147" s="39">
        <v>40084</v>
      </c>
      <c r="D147" s="27" t="s">
        <v>165</v>
      </c>
      <c r="E147" s="17">
        <v>1162.5</v>
      </c>
      <c r="F147" s="18">
        <v>4</v>
      </c>
      <c r="G147" s="87"/>
      <c r="H147" s="85"/>
      <c r="I147" s="83"/>
    </row>
    <row r="148" spans="1:9" ht="17.25" customHeight="1">
      <c r="A148" s="15" t="s">
        <v>7</v>
      </c>
      <c r="B148" s="22" t="s">
        <v>162</v>
      </c>
      <c r="C148" s="39">
        <v>39960</v>
      </c>
      <c r="D148" s="22" t="s">
        <v>163</v>
      </c>
      <c r="E148" s="17">
        <v>924</v>
      </c>
      <c r="F148" s="18">
        <v>4</v>
      </c>
      <c r="G148" s="86">
        <v>0.5</v>
      </c>
      <c r="H148" s="85" t="s">
        <v>357</v>
      </c>
      <c r="I148" s="82"/>
    </row>
    <row r="149" spans="1:9" ht="17.25" customHeight="1">
      <c r="A149" s="15" t="s">
        <v>7</v>
      </c>
      <c r="B149" s="22" t="s">
        <v>162</v>
      </c>
      <c r="C149" s="39">
        <v>40093</v>
      </c>
      <c r="D149" s="22" t="s">
        <v>163</v>
      </c>
      <c r="E149" s="17">
        <v>18</v>
      </c>
      <c r="F149" s="18">
        <v>3</v>
      </c>
      <c r="G149" s="87"/>
      <c r="H149" s="85"/>
      <c r="I149" s="83"/>
    </row>
    <row r="150" spans="1:9" ht="17.25" customHeight="1">
      <c r="A150" s="15" t="s">
        <v>7</v>
      </c>
      <c r="B150" s="22" t="s">
        <v>160</v>
      </c>
      <c r="C150" s="39">
        <v>39954</v>
      </c>
      <c r="D150" s="22" t="s">
        <v>161</v>
      </c>
      <c r="E150" s="17">
        <v>140</v>
      </c>
      <c r="F150" s="18">
        <v>3</v>
      </c>
      <c r="G150" s="86">
        <v>0.35714285714285715</v>
      </c>
      <c r="H150" s="85" t="s">
        <v>358</v>
      </c>
      <c r="I150" s="82"/>
    </row>
    <row r="151" spans="1:9" ht="17.25" customHeight="1">
      <c r="A151" s="15" t="s">
        <v>7</v>
      </c>
      <c r="B151" s="22" t="s">
        <v>160</v>
      </c>
      <c r="C151" s="39">
        <v>40091</v>
      </c>
      <c r="D151" s="22" t="s">
        <v>161</v>
      </c>
      <c r="E151" s="38">
        <v>28</v>
      </c>
      <c r="F151" s="18">
        <v>2</v>
      </c>
      <c r="G151" s="87"/>
      <c r="H151" s="85"/>
      <c r="I151" s="83"/>
    </row>
    <row r="152" spans="1:9" ht="17.25" customHeight="1">
      <c r="A152" s="15" t="s">
        <v>7</v>
      </c>
      <c r="B152" s="22" t="s">
        <v>158</v>
      </c>
      <c r="C152" s="39">
        <v>39953</v>
      </c>
      <c r="D152" s="22" t="s">
        <v>159</v>
      </c>
      <c r="E152" s="17">
        <v>90</v>
      </c>
      <c r="F152" s="18">
        <v>4</v>
      </c>
      <c r="G152" s="86">
        <v>0.357142857142857</v>
      </c>
      <c r="H152" s="85" t="s">
        <v>358</v>
      </c>
      <c r="I152" s="82"/>
    </row>
    <row r="153" spans="1:9" ht="17.25" customHeight="1">
      <c r="A153" s="15" t="s">
        <v>7</v>
      </c>
      <c r="B153" s="22" t="s">
        <v>158</v>
      </c>
      <c r="C153" s="39">
        <v>40092</v>
      </c>
      <c r="D153" s="22" t="s">
        <v>159</v>
      </c>
      <c r="E153" s="17">
        <v>7</v>
      </c>
      <c r="F153" s="18">
        <v>1</v>
      </c>
      <c r="G153" s="87"/>
      <c r="H153" s="85"/>
      <c r="I153" s="83"/>
    </row>
    <row r="154" spans="1:9" ht="17.25" customHeight="1">
      <c r="A154" s="15" t="s">
        <v>7</v>
      </c>
      <c r="B154" s="22" t="s">
        <v>157</v>
      </c>
      <c r="C154" s="39">
        <v>39959</v>
      </c>
      <c r="D154" s="22" t="s">
        <v>72</v>
      </c>
      <c r="E154" s="17">
        <v>146</v>
      </c>
      <c r="F154" s="18">
        <v>4</v>
      </c>
      <c r="G154" s="86">
        <v>0.5714285714285714</v>
      </c>
      <c r="H154" s="85" t="s">
        <v>357</v>
      </c>
      <c r="I154" s="82"/>
    </row>
    <row r="155" spans="1:9" ht="17.25" customHeight="1">
      <c r="A155" s="15" t="s">
        <v>7</v>
      </c>
      <c r="B155" s="22" t="s">
        <v>157</v>
      </c>
      <c r="C155" s="39">
        <v>40092</v>
      </c>
      <c r="D155" s="22" t="s">
        <v>72</v>
      </c>
      <c r="E155" s="17">
        <v>14</v>
      </c>
      <c r="F155" s="18">
        <v>4</v>
      </c>
      <c r="G155" s="87"/>
      <c r="H155" s="85"/>
      <c r="I155" s="83"/>
    </row>
    <row r="156" spans="1:9" ht="17.25" customHeight="1">
      <c r="A156" s="15" t="s">
        <v>7</v>
      </c>
      <c r="B156" s="22" t="s">
        <v>155</v>
      </c>
      <c r="C156" s="39">
        <v>39954</v>
      </c>
      <c r="D156" s="22" t="s">
        <v>156</v>
      </c>
      <c r="E156" s="17">
        <v>660</v>
      </c>
      <c r="F156" s="18">
        <v>4</v>
      </c>
      <c r="G156" s="86">
        <v>0.6428571428571429</v>
      </c>
      <c r="H156" s="85" t="s">
        <v>356</v>
      </c>
      <c r="I156" s="82"/>
    </row>
    <row r="157" spans="1:9" ht="17.25" customHeight="1">
      <c r="A157" s="15" t="s">
        <v>7</v>
      </c>
      <c r="B157" s="22" t="s">
        <v>155</v>
      </c>
      <c r="C157" s="39">
        <v>40091</v>
      </c>
      <c r="D157" s="22" t="s">
        <v>156</v>
      </c>
      <c r="E157" s="17">
        <v>149</v>
      </c>
      <c r="F157" s="18">
        <v>5</v>
      </c>
      <c r="G157" s="87"/>
      <c r="H157" s="85"/>
      <c r="I157" s="83"/>
    </row>
    <row r="158" spans="1:9" ht="17.25" customHeight="1">
      <c r="A158" s="15" t="s">
        <v>7</v>
      </c>
      <c r="B158" s="22" t="s">
        <v>154</v>
      </c>
      <c r="C158" s="39">
        <v>39959</v>
      </c>
      <c r="D158" s="22" t="s">
        <v>72</v>
      </c>
      <c r="E158" s="17">
        <v>888</v>
      </c>
      <c r="F158" s="18">
        <v>2</v>
      </c>
      <c r="G158" s="92">
        <v>0.2857142857142857</v>
      </c>
      <c r="H158" s="85" t="s">
        <v>360</v>
      </c>
      <c r="I158" s="82"/>
    </row>
    <row r="159" spans="1:9" ht="17.25" customHeight="1">
      <c r="A159" s="15" t="s">
        <v>7</v>
      </c>
      <c r="B159" s="22" t="s">
        <v>154</v>
      </c>
      <c r="C159" s="39">
        <v>40091</v>
      </c>
      <c r="D159" s="22" t="s">
        <v>72</v>
      </c>
      <c r="E159" s="17">
        <v>38</v>
      </c>
      <c r="F159" s="18">
        <v>2</v>
      </c>
      <c r="G159" s="92"/>
      <c r="H159" s="85"/>
      <c r="I159" s="83"/>
    </row>
    <row r="160" spans="1:9" ht="17.25" customHeight="1">
      <c r="A160" s="15" t="s">
        <v>7</v>
      </c>
      <c r="B160" s="22" t="s">
        <v>152</v>
      </c>
      <c r="C160" s="39">
        <v>39958</v>
      </c>
      <c r="D160" s="22" t="s">
        <v>153</v>
      </c>
      <c r="E160" s="17">
        <v>388</v>
      </c>
      <c r="F160" s="18">
        <v>4</v>
      </c>
      <c r="G160" s="92">
        <v>0.5714285714285714</v>
      </c>
      <c r="H160" s="85" t="s">
        <v>357</v>
      </c>
      <c r="I160" s="82"/>
    </row>
    <row r="161" spans="1:9" ht="17.25" customHeight="1">
      <c r="A161" s="15" t="s">
        <v>7</v>
      </c>
      <c r="B161" s="22" t="s">
        <v>152</v>
      </c>
      <c r="C161" s="39">
        <v>40093</v>
      </c>
      <c r="D161" s="22" t="s">
        <v>153</v>
      </c>
      <c r="E161" s="17">
        <v>20</v>
      </c>
      <c r="F161" s="18">
        <v>4</v>
      </c>
      <c r="G161" s="92"/>
      <c r="H161" s="85"/>
      <c r="I161" s="83"/>
    </row>
    <row r="162" spans="1:9" ht="17.25" customHeight="1">
      <c r="A162" s="15" t="s">
        <v>7</v>
      </c>
      <c r="B162" s="22" t="s">
        <v>150</v>
      </c>
      <c r="C162" s="39">
        <v>39951</v>
      </c>
      <c r="D162" s="22" t="s">
        <v>151</v>
      </c>
      <c r="E162" s="17">
        <v>535</v>
      </c>
      <c r="F162" s="18">
        <v>4</v>
      </c>
      <c r="G162" s="86">
        <v>0.5714285714285714</v>
      </c>
      <c r="H162" s="85" t="s">
        <v>357</v>
      </c>
      <c r="I162" s="82"/>
    </row>
    <row r="163" spans="1:9" ht="17.25" customHeight="1">
      <c r="A163" s="15" t="s">
        <v>7</v>
      </c>
      <c r="B163" s="22" t="s">
        <v>150</v>
      </c>
      <c r="C163" s="39">
        <v>40085</v>
      </c>
      <c r="D163" s="22" t="s">
        <v>151</v>
      </c>
      <c r="E163" s="17">
        <v>1426</v>
      </c>
      <c r="F163" s="18">
        <v>4</v>
      </c>
      <c r="G163" s="87"/>
      <c r="H163" s="85"/>
      <c r="I163" s="83"/>
    </row>
    <row r="164" spans="1:9" ht="17.25" customHeight="1">
      <c r="A164" s="15" t="s">
        <v>7</v>
      </c>
      <c r="B164" s="22" t="s">
        <v>148</v>
      </c>
      <c r="C164" s="39">
        <v>39958</v>
      </c>
      <c r="D164" s="22" t="s">
        <v>149</v>
      </c>
      <c r="E164" s="17">
        <v>2860</v>
      </c>
      <c r="F164" s="18">
        <v>4</v>
      </c>
      <c r="G164" s="86">
        <v>0.42857142857142855</v>
      </c>
      <c r="H164" s="85" t="s">
        <v>358</v>
      </c>
      <c r="I164" s="82"/>
    </row>
    <row r="165" spans="1:9" ht="17.25" customHeight="1">
      <c r="A165" s="15" t="s">
        <v>7</v>
      </c>
      <c r="B165" s="22" t="s">
        <v>148</v>
      </c>
      <c r="C165" s="39">
        <v>40094</v>
      </c>
      <c r="D165" s="22" t="s">
        <v>149</v>
      </c>
      <c r="E165" s="17">
        <v>14</v>
      </c>
      <c r="F165" s="18">
        <v>2</v>
      </c>
      <c r="G165" s="87"/>
      <c r="H165" s="85"/>
      <c r="I165" s="83"/>
    </row>
    <row r="166" spans="1:9" ht="17.25" customHeight="1">
      <c r="A166" s="15" t="s">
        <v>7</v>
      </c>
      <c r="B166" s="22" t="s">
        <v>146</v>
      </c>
      <c r="C166" s="39">
        <v>39953</v>
      </c>
      <c r="D166" s="22" t="s">
        <v>147</v>
      </c>
      <c r="E166" s="17">
        <v>77.5</v>
      </c>
      <c r="F166" s="18">
        <v>4</v>
      </c>
      <c r="G166" s="86">
        <v>0.5</v>
      </c>
      <c r="H166" s="85" t="s">
        <v>357</v>
      </c>
      <c r="I166" s="82"/>
    </row>
    <row r="167" spans="1:9" ht="17.25" customHeight="1">
      <c r="A167" s="15" t="s">
        <v>7</v>
      </c>
      <c r="B167" s="22" t="s">
        <v>146</v>
      </c>
      <c r="C167" s="39">
        <v>40092</v>
      </c>
      <c r="D167" s="22" t="s">
        <v>147</v>
      </c>
      <c r="E167" s="17">
        <v>20</v>
      </c>
      <c r="F167" s="18">
        <v>3</v>
      </c>
      <c r="G167" s="87"/>
      <c r="H167" s="85"/>
      <c r="I167" s="83"/>
    </row>
    <row r="168" spans="1:9" ht="17.25" customHeight="1">
      <c r="A168" s="15" t="s">
        <v>7</v>
      </c>
      <c r="B168" s="22" t="s">
        <v>144</v>
      </c>
      <c r="C168" s="39">
        <v>39959</v>
      </c>
      <c r="D168" s="22" t="s">
        <v>145</v>
      </c>
      <c r="E168" s="17">
        <v>140</v>
      </c>
      <c r="F168" s="18">
        <v>4</v>
      </c>
      <c r="G168" s="86">
        <v>0.42857142857142855</v>
      </c>
      <c r="H168" s="84"/>
      <c r="I168" s="85" t="s">
        <v>363</v>
      </c>
    </row>
    <row r="169" spans="1:9" ht="17.25" customHeight="1">
      <c r="A169" s="15" t="s">
        <v>7</v>
      </c>
      <c r="B169" s="22" t="s">
        <v>144</v>
      </c>
      <c r="C169" s="39">
        <v>40091</v>
      </c>
      <c r="D169" s="22" t="s">
        <v>145</v>
      </c>
      <c r="E169" s="17">
        <v>11</v>
      </c>
      <c r="F169" s="18">
        <v>2</v>
      </c>
      <c r="G169" s="87"/>
      <c r="H169" s="84"/>
      <c r="I169" s="85"/>
    </row>
    <row r="170" spans="1:9" ht="17.25" customHeight="1">
      <c r="A170" s="15" t="s">
        <v>7</v>
      </c>
      <c r="B170" s="22" t="s">
        <v>142</v>
      </c>
      <c r="C170" s="39">
        <v>39951</v>
      </c>
      <c r="D170" s="22" t="s">
        <v>143</v>
      </c>
      <c r="E170" s="17">
        <v>734</v>
      </c>
      <c r="F170" s="18">
        <v>4</v>
      </c>
      <c r="G170" s="86">
        <v>0.5</v>
      </c>
      <c r="H170" s="85" t="s">
        <v>357</v>
      </c>
      <c r="I170" s="82"/>
    </row>
    <row r="171" spans="1:9" ht="17.25" customHeight="1">
      <c r="A171" s="15" t="s">
        <v>7</v>
      </c>
      <c r="B171" s="22" t="s">
        <v>142</v>
      </c>
      <c r="C171" s="39">
        <v>40085</v>
      </c>
      <c r="D171" s="22" t="s">
        <v>143</v>
      </c>
      <c r="E171" s="17">
        <v>554</v>
      </c>
      <c r="F171" s="18">
        <v>3</v>
      </c>
      <c r="G171" s="87"/>
      <c r="H171" s="85"/>
      <c r="I171" s="83"/>
    </row>
    <row r="172" spans="1:9" ht="17.25" customHeight="1">
      <c r="A172" s="15" t="s">
        <v>7</v>
      </c>
      <c r="B172" s="22" t="s">
        <v>140</v>
      </c>
      <c r="C172" s="39">
        <v>39952</v>
      </c>
      <c r="D172" s="22" t="s">
        <v>141</v>
      </c>
      <c r="E172" s="17">
        <v>201.111111111111</v>
      </c>
      <c r="F172" s="18">
        <v>4</v>
      </c>
      <c r="G172" s="86">
        <v>0.5714285714285714</v>
      </c>
      <c r="H172" s="85" t="s">
        <v>357</v>
      </c>
      <c r="I172" s="82"/>
    </row>
    <row r="173" spans="1:9" ht="17.25" customHeight="1">
      <c r="A173" s="15" t="s">
        <v>7</v>
      </c>
      <c r="B173" s="22" t="s">
        <v>140</v>
      </c>
      <c r="C173" s="39">
        <v>40093</v>
      </c>
      <c r="D173" s="22" t="s">
        <v>141</v>
      </c>
      <c r="E173" s="17">
        <v>34</v>
      </c>
      <c r="F173" s="18">
        <v>4</v>
      </c>
      <c r="G173" s="87"/>
      <c r="H173" s="85"/>
      <c r="I173" s="83"/>
    </row>
    <row r="174" spans="1:9" ht="28.5" customHeight="1">
      <c r="A174" s="15" t="s">
        <v>7</v>
      </c>
      <c r="B174" s="27" t="s">
        <v>138</v>
      </c>
      <c r="C174" s="39">
        <v>39947</v>
      </c>
      <c r="D174" s="27" t="s">
        <v>139</v>
      </c>
      <c r="E174" s="17">
        <v>372</v>
      </c>
      <c r="F174" s="18">
        <v>4</v>
      </c>
      <c r="G174" s="86">
        <v>0.5714285714285714</v>
      </c>
      <c r="H174" s="85" t="s">
        <v>357</v>
      </c>
      <c r="I174" s="82"/>
    </row>
    <row r="175" spans="1:9" ht="28.5" customHeight="1">
      <c r="A175" s="15" t="s">
        <v>7</v>
      </c>
      <c r="B175" s="27" t="s">
        <v>138</v>
      </c>
      <c r="C175" s="39">
        <v>40084</v>
      </c>
      <c r="D175" s="27" t="s">
        <v>139</v>
      </c>
      <c r="E175" s="17">
        <v>1464</v>
      </c>
      <c r="F175" s="18">
        <v>4</v>
      </c>
      <c r="G175" s="87"/>
      <c r="H175" s="85"/>
      <c r="I175" s="83"/>
    </row>
    <row r="176" spans="1:9" ht="17.25" customHeight="1">
      <c r="A176" s="15" t="s">
        <v>7</v>
      </c>
      <c r="B176" s="22" t="s">
        <v>137</v>
      </c>
      <c r="C176" s="39">
        <v>39960</v>
      </c>
      <c r="D176" s="22" t="s">
        <v>72</v>
      </c>
      <c r="E176" s="17">
        <v>100</v>
      </c>
      <c r="F176" s="18">
        <v>4</v>
      </c>
      <c r="G176" s="86">
        <v>0.5</v>
      </c>
      <c r="H176" s="85" t="s">
        <v>357</v>
      </c>
      <c r="I176" s="82"/>
    </row>
    <row r="177" spans="1:9" ht="17.25" customHeight="1">
      <c r="A177" s="15" t="s">
        <v>7</v>
      </c>
      <c r="B177" s="22" t="s">
        <v>137</v>
      </c>
      <c r="C177" s="39">
        <v>40092</v>
      </c>
      <c r="D177" s="22" t="s">
        <v>72</v>
      </c>
      <c r="E177" s="17">
        <v>2782</v>
      </c>
      <c r="F177" s="18">
        <v>3</v>
      </c>
      <c r="G177" s="87"/>
      <c r="H177" s="85"/>
      <c r="I177" s="83"/>
    </row>
    <row r="178" spans="1:9" ht="17.25" customHeight="1">
      <c r="A178" s="15" t="s">
        <v>7</v>
      </c>
      <c r="B178" s="22" t="s">
        <v>135</v>
      </c>
      <c r="C178" s="39">
        <v>39947</v>
      </c>
      <c r="D178" s="22" t="s">
        <v>136</v>
      </c>
      <c r="E178" s="17">
        <v>1230</v>
      </c>
      <c r="F178" s="18">
        <v>4</v>
      </c>
      <c r="G178" s="86">
        <v>0.5</v>
      </c>
      <c r="H178" s="85" t="s">
        <v>357</v>
      </c>
      <c r="I178" s="82"/>
    </row>
    <row r="179" spans="1:9" ht="17.25" customHeight="1">
      <c r="A179" s="15" t="s">
        <v>7</v>
      </c>
      <c r="B179" s="22" t="s">
        <v>135</v>
      </c>
      <c r="C179" s="39">
        <v>40084</v>
      </c>
      <c r="D179" s="22" t="s">
        <v>136</v>
      </c>
      <c r="E179" s="17">
        <v>72</v>
      </c>
      <c r="F179" s="18">
        <v>3</v>
      </c>
      <c r="G179" s="87"/>
      <c r="H179" s="85"/>
      <c r="I179" s="83"/>
    </row>
    <row r="180" spans="1:9" ht="17.25" customHeight="1">
      <c r="A180" s="15" t="s">
        <v>7</v>
      </c>
      <c r="B180" s="22" t="s">
        <v>133</v>
      </c>
      <c r="C180" s="39">
        <v>39959</v>
      </c>
      <c r="D180" s="22" t="s">
        <v>134</v>
      </c>
      <c r="E180" s="17">
        <v>168</v>
      </c>
      <c r="F180" s="18">
        <v>4</v>
      </c>
      <c r="G180" s="86">
        <v>0.35714285714285715</v>
      </c>
      <c r="H180" s="85" t="s">
        <v>358</v>
      </c>
      <c r="I180" s="82"/>
    </row>
    <row r="181" spans="1:9" ht="17.25" customHeight="1">
      <c r="A181" s="15" t="s">
        <v>7</v>
      </c>
      <c r="B181" s="22" t="s">
        <v>133</v>
      </c>
      <c r="C181" s="39">
        <v>40091</v>
      </c>
      <c r="D181" s="22" t="s">
        <v>134</v>
      </c>
      <c r="E181" s="17">
        <v>3</v>
      </c>
      <c r="F181" s="18">
        <v>1</v>
      </c>
      <c r="G181" s="87"/>
      <c r="H181" s="85"/>
      <c r="I181" s="83"/>
    </row>
    <row r="182" spans="1:9" ht="17.25" customHeight="1">
      <c r="A182" s="15" t="s">
        <v>7</v>
      </c>
      <c r="B182" s="22" t="s">
        <v>131</v>
      </c>
      <c r="C182" s="39">
        <v>39959</v>
      </c>
      <c r="D182" s="22" t="s">
        <v>132</v>
      </c>
      <c r="E182" s="17">
        <v>514</v>
      </c>
      <c r="F182" s="18">
        <v>4</v>
      </c>
      <c r="G182" s="86">
        <v>0.42857142857142855</v>
      </c>
      <c r="H182" s="85" t="s">
        <v>358</v>
      </c>
      <c r="I182" s="82"/>
    </row>
    <row r="183" spans="1:9" ht="17.25" customHeight="1">
      <c r="A183" s="15" t="s">
        <v>7</v>
      </c>
      <c r="B183" s="22" t="s">
        <v>131</v>
      </c>
      <c r="C183" s="39">
        <v>40092</v>
      </c>
      <c r="D183" s="22" t="s">
        <v>132</v>
      </c>
      <c r="E183" s="17">
        <v>27</v>
      </c>
      <c r="F183" s="18">
        <v>2</v>
      </c>
      <c r="G183" s="87"/>
      <c r="H183" s="85"/>
      <c r="I183" s="83"/>
    </row>
    <row r="184" spans="1:9" ht="17.25" customHeight="1">
      <c r="A184" s="15" t="s">
        <v>7</v>
      </c>
      <c r="B184" s="22" t="s">
        <v>130</v>
      </c>
      <c r="C184" s="39">
        <v>39961</v>
      </c>
      <c r="D184" s="22" t="s">
        <v>72</v>
      </c>
      <c r="E184" s="17">
        <v>1980</v>
      </c>
      <c r="F184" s="18">
        <v>2</v>
      </c>
      <c r="G184" s="86">
        <v>0.35714285714285715</v>
      </c>
      <c r="H184" s="84"/>
      <c r="I184" s="85" t="s">
        <v>363</v>
      </c>
    </row>
    <row r="185" spans="1:9" ht="17.25" customHeight="1">
      <c r="A185" s="15" t="s">
        <v>7</v>
      </c>
      <c r="B185" s="22" t="s">
        <v>130</v>
      </c>
      <c r="C185" s="39">
        <v>40092</v>
      </c>
      <c r="D185" s="22" t="s">
        <v>72</v>
      </c>
      <c r="E185" s="17">
        <v>525</v>
      </c>
      <c r="F185" s="18">
        <v>3</v>
      </c>
      <c r="G185" s="87"/>
      <c r="H185" s="84"/>
      <c r="I185" s="85"/>
    </row>
    <row r="186" spans="1:9" ht="17.25" customHeight="1">
      <c r="A186" s="15" t="s">
        <v>8</v>
      </c>
      <c r="B186" s="20" t="s">
        <v>27</v>
      </c>
      <c r="C186" s="72" t="s">
        <v>318</v>
      </c>
      <c r="D186" s="28" t="s">
        <v>379</v>
      </c>
      <c r="E186" s="42">
        <v>283.3333333333333</v>
      </c>
      <c r="F186" s="18">
        <v>4</v>
      </c>
      <c r="G186" s="92">
        <v>0.5714285714285714</v>
      </c>
      <c r="H186" s="85" t="s">
        <v>357</v>
      </c>
      <c r="I186" s="82"/>
    </row>
    <row r="187" spans="1:9" ht="17.25" customHeight="1">
      <c r="A187" s="15" t="s">
        <v>8</v>
      </c>
      <c r="B187" s="20" t="s">
        <v>27</v>
      </c>
      <c r="C187" s="72" t="s">
        <v>343</v>
      </c>
      <c r="D187" s="28" t="s">
        <v>379</v>
      </c>
      <c r="E187" s="34">
        <v>512</v>
      </c>
      <c r="F187" s="18">
        <v>4</v>
      </c>
      <c r="G187" s="92"/>
      <c r="H187" s="85"/>
      <c r="I187" s="83"/>
    </row>
    <row r="188" spans="1:9" ht="17.25" customHeight="1">
      <c r="A188" s="15" t="s">
        <v>8</v>
      </c>
      <c r="B188" s="20" t="s">
        <v>33</v>
      </c>
      <c r="C188" s="73" t="s">
        <v>354</v>
      </c>
      <c r="D188" s="28" t="s">
        <v>296</v>
      </c>
      <c r="E188" s="67">
        <v>858</v>
      </c>
      <c r="F188" s="18">
        <v>7</v>
      </c>
      <c r="G188" s="92">
        <v>0.7857142857142857</v>
      </c>
      <c r="H188" s="85" t="s">
        <v>359</v>
      </c>
      <c r="I188" s="82"/>
    </row>
    <row r="189" spans="1:9" ht="17.25" customHeight="1">
      <c r="A189" s="15" t="s">
        <v>8</v>
      </c>
      <c r="B189" s="20" t="s">
        <v>33</v>
      </c>
      <c r="C189" s="74" t="s">
        <v>352</v>
      </c>
      <c r="D189" s="28" t="s">
        <v>296</v>
      </c>
      <c r="E189" s="34">
        <v>186.666666666667</v>
      </c>
      <c r="F189" s="18">
        <v>4</v>
      </c>
      <c r="G189" s="92"/>
      <c r="H189" s="85"/>
      <c r="I189" s="83"/>
    </row>
    <row r="190" spans="1:9" ht="17.25" customHeight="1">
      <c r="A190" s="15" t="s">
        <v>8</v>
      </c>
      <c r="B190" s="20" t="s">
        <v>55</v>
      </c>
      <c r="C190" s="73" t="s">
        <v>353</v>
      </c>
      <c r="D190" s="28" t="s">
        <v>380</v>
      </c>
      <c r="E190" s="34">
        <v>646</v>
      </c>
      <c r="F190" s="18">
        <v>5</v>
      </c>
      <c r="G190" s="92">
        <v>0.6428571428571429</v>
      </c>
      <c r="H190" s="85" t="s">
        <v>356</v>
      </c>
      <c r="I190" s="82"/>
    </row>
    <row r="191" spans="1:9" ht="17.25" customHeight="1">
      <c r="A191" s="15" t="s">
        <v>8</v>
      </c>
      <c r="B191" s="20" t="s">
        <v>55</v>
      </c>
      <c r="C191" s="74" t="s">
        <v>343</v>
      </c>
      <c r="D191" s="28" t="s">
        <v>380</v>
      </c>
      <c r="E191" s="34">
        <v>680</v>
      </c>
      <c r="F191" s="18">
        <v>4</v>
      </c>
      <c r="G191" s="92"/>
      <c r="H191" s="85"/>
      <c r="I191" s="83"/>
    </row>
    <row r="192" spans="1:9" ht="17.25" customHeight="1">
      <c r="A192" s="15" t="s">
        <v>8</v>
      </c>
      <c r="B192" s="20" t="s">
        <v>38</v>
      </c>
      <c r="C192" s="73" t="s">
        <v>353</v>
      </c>
      <c r="D192" s="28" t="s">
        <v>190</v>
      </c>
      <c r="E192" s="67">
        <v>462</v>
      </c>
      <c r="F192" s="18">
        <v>6</v>
      </c>
      <c r="G192" s="86">
        <v>0.8571428571428571</v>
      </c>
      <c r="H192" s="85" t="s">
        <v>359</v>
      </c>
      <c r="I192" s="82"/>
    </row>
    <row r="193" spans="1:9" ht="17.25" customHeight="1">
      <c r="A193" s="15" t="s">
        <v>8</v>
      </c>
      <c r="B193" s="20" t="s">
        <v>38</v>
      </c>
      <c r="C193" s="74" t="s">
        <v>343</v>
      </c>
      <c r="D193" s="28" t="s">
        <v>190</v>
      </c>
      <c r="E193" s="34">
        <v>1648</v>
      </c>
      <c r="F193" s="18">
        <v>6</v>
      </c>
      <c r="G193" s="87"/>
      <c r="H193" s="85"/>
      <c r="I193" s="83"/>
    </row>
    <row r="194" spans="1:9" ht="17.25" customHeight="1">
      <c r="A194" s="15" t="s">
        <v>8</v>
      </c>
      <c r="B194" s="20" t="s">
        <v>33</v>
      </c>
      <c r="C194" s="73" t="s">
        <v>354</v>
      </c>
      <c r="D194" s="31" t="s">
        <v>297</v>
      </c>
      <c r="E194" s="67">
        <v>1140</v>
      </c>
      <c r="F194" s="18">
        <v>6</v>
      </c>
      <c r="G194" s="86">
        <v>0.7857142857142857</v>
      </c>
      <c r="H194" s="85" t="s">
        <v>359</v>
      </c>
      <c r="I194" s="82"/>
    </row>
    <row r="195" spans="1:9" ht="17.25" customHeight="1">
      <c r="A195" s="15" t="s">
        <v>8</v>
      </c>
      <c r="B195" s="20" t="s">
        <v>33</v>
      </c>
      <c r="C195" s="74" t="s">
        <v>352</v>
      </c>
      <c r="D195" s="31" t="s">
        <v>297</v>
      </c>
      <c r="E195" s="34">
        <v>70</v>
      </c>
      <c r="F195" s="18">
        <v>5</v>
      </c>
      <c r="G195" s="87"/>
      <c r="H195" s="85"/>
      <c r="I195" s="83"/>
    </row>
    <row r="196" spans="1:9" ht="17.25" customHeight="1">
      <c r="A196" s="15" t="s">
        <v>8</v>
      </c>
      <c r="B196" s="20" t="s">
        <v>39</v>
      </c>
      <c r="C196" s="73" t="s">
        <v>354</v>
      </c>
      <c r="D196" s="28" t="s">
        <v>298</v>
      </c>
      <c r="E196" s="67">
        <v>322</v>
      </c>
      <c r="F196" s="18">
        <v>5</v>
      </c>
      <c r="G196" s="86">
        <v>0.7142857142857143</v>
      </c>
      <c r="H196" s="84"/>
      <c r="I196" s="85" t="s">
        <v>361</v>
      </c>
    </row>
    <row r="197" spans="1:9" ht="17.25" customHeight="1">
      <c r="A197" s="15" t="s">
        <v>8</v>
      </c>
      <c r="B197" s="20" t="s">
        <v>39</v>
      </c>
      <c r="C197" s="74" t="s">
        <v>352</v>
      </c>
      <c r="D197" s="28" t="s">
        <v>299</v>
      </c>
      <c r="E197" s="17">
        <v>2816</v>
      </c>
      <c r="F197" s="18">
        <v>5</v>
      </c>
      <c r="G197" s="87"/>
      <c r="H197" s="84"/>
      <c r="I197" s="85"/>
    </row>
    <row r="198" spans="1:9" ht="17.25" customHeight="1">
      <c r="A198" s="15" t="s">
        <v>8</v>
      </c>
      <c r="B198" s="20" t="s">
        <v>33</v>
      </c>
      <c r="C198" s="73" t="s">
        <v>354</v>
      </c>
      <c r="D198" s="22" t="s">
        <v>177</v>
      </c>
      <c r="E198" s="67">
        <v>318</v>
      </c>
      <c r="F198" s="18">
        <v>5</v>
      </c>
      <c r="G198" s="86">
        <v>0.7142857142857143</v>
      </c>
      <c r="H198" s="85" t="s">
        <v>356</v>
      </c>
      <c r="I198" s="82"/>
    </row>
    <row r="199" spans="1:9" ht="17.25" customHeight="1">
      <c r="A199" s="15" t="s">
        <v>8</v>
      </c>
      <c r="B199" s="20" t="s">
        <v>33</v>
      </c>
      <c r="C199" s="74" t="s">
        <v>321</v>
      </c>
      <c r="D199" s="22" t="s">
        <v>177</v>
      </c>
      <c r="E199" s="34">
        <v>106.666666666667</v>
      </c>
      <c r="F199" s="18">
        <v>5</v>
      </c>
      <c r="G199" s="87"/>
      <c r="H199" s="85"/>
      <c r="I199" s="83"/>
    </row>
    <row r="200" spans="1:9" ht="17.25" customHeight="1">
      <c r="A200" s="15" t="s">
        <v>8</v>
      </c>
      <c r="B200" s="26" t="s">
        <v>178</v>
      </c>
      <c r="C200" s="73" t="s">
        <v>354</v>
      </c>
      <c r="D200" s="27" t="s">
        <v>179</v>
      </c>
      <c r="E200" s="67">
        <v>574</v>
      </c>
      <c r="F200" s="18">
        <v>5</v>
      </c>
      <c r="G200" s="86">
        <v>0.6428571428571429</v>
      </c>
      <c r="H200" s="85" t="s">
        <v>356</v>
      </c>
      <c r="I200" s="82"/>
    </row>
    <row r="201" spans="1:9" ht="17.25" customHeight="1">
      <c r="A201" s="15" t="s">
        <v>8</v>
      </c>
      <c r="B201" s="26" t="s">
        <v>178</v>
      </c>
      <c r="C201" s="74" t="s">
        <v>351</v>
      </c>
      <c r="D201" s="27" t="s">
        <v>179</v>
      </c>
      <c r="E201" s="34">
        <v>1236</v>
      </c>
      <c r="F201" s="18">
        <v>4</v>
      </c>
      <c r="G201" s="87"/>
      <c r="H201" s="85"/>
      <c r="I201" s="83"/>
    </row>
    <row r="202" spans="1:9" ht="17.25" customHeight="1">
      <c r="A202" s="15" t="s">
        <v>8</v>
      </c>
      <c r="B202" s="22" t="s">
        <v>180</v>
      </c>
      <c r="C202" s="73" t="s">
        <v>353</v>
      </c>
      <c r="D202" s="22" t="s">
        <v>181</v>
      </c>
      <c r="E202" s="67">
        <v>1288</v>
      </c>
      <c r="F202" s="18">
        <v>6</v>
      </c>
      <c r="G202" s="86">
        <v>0.7857142857142857</v>
      </c>
      <c r="H202" s="85" t="s">
        <v>359</v>
      </c>
      <c r="I202" s="82"/>
    </row>
    <row r="203" spans="1:9" ht="17.25" customHeight="1">
      <c r="A203" s="15" t="s">
        <v>8</v>
      </c>
      <c r="B203" s="22" t="s">
        <v>180</v>
      </c>
      <c r="C203" s="74" t="s">
        <v>324</v>
      </c>
      <c r="D203" s="22" t="s">
        <v>181</v>
      </c>
      <c r="E203" s="34">
        <v>852</v>
      </c>
      <c r="F203" s="18">
        <v>5</v>
      </c>
      <c r="G203" s="87"/>
      <c r="H203" s="85"/>
      <c r="I203" s="83"/>
    </row>
    <row r="204" spans="1:9" ht="17.25" customHeight="1">
      <c r="A204" s="15" t="s">
        <v>8</v>
      </c>
      <c r="B204" s="22" t="s">
        <v>182</v>
      </c>
      <c r="C204" s="73" t="s">
        <v>354</v>
      </c>
      <c r="D204" s="22" t="s">
        <v>183</v>
      </c>
      <c r="E204" s="67">
        <v>1408</v>
      </c>
      <c r="F204" s="18">
        <v>7</v>
      </c>
      <c r="G204" s="86">
        <v>1</v>
      </c>
      <c r="H204" s="85" t="s">
        <v>359</v>
      </c>
      <c r="I204" s="82"/>
    </row>
    <row r="205" spans="1:9" ht="17.25" customHeight="1">
      <c r="A205" s="15" t="s">
        <v>8</v>
      </c>
      <c r="B205" s="22" t="s">
        <v>182</v>
      </c>
      <c r="C205" s="74" t="s">
        <v>321</v>
      </c>
      <c r="D205" s="22" t="s">
        <v>183</v>
      </c>
      <c r="E205" s="34">
        <v>6264</v>
      </c>
      <c r="F205" s="18">
        <v>7</v>
      </c>
      <c r="G205" s="87"/>
      <c r="H205" s="85"/>
      <c r="I205" s="83"/>
    </row>
    <row r="206" spans="1:9" ht="17.25" customHeight="1">
      <c r="A206" s="15" t="s">
        <v>8</v>
      </c>
      <c r="B206" s="22" t="s">
        <v>184</v>
      </c>
      <c r="C206" s="73" t="s">
        <v>354</v>
      </c>
      <c r="D206" s="22" t="s">
        <v>72</v>
      </c>
      <c r="E206" s="67">
        <v>958</v>
      </c>
      <c r="F206" s="18">
        <v>6</v>
      </c>
      <c r="G206" s="86">
        <v>0.8571428571428571</v>
      </c>
      <c r="H206" s="85" t="s">
        <v>359</v>
      </c>
      <c r="I206" s="82"/>
    </row>
    <row r="207" spans="1:9" ht="17.25" customHeight="1">
      <c r="A207" s="15" t="s">
        <v>8</v>
      </c>
      <c r="B207" s="22" t="s">
        <v>184</v>
      </c>
      <c r="C207" s="74" t="s">
        <v>321</v>
      </c>
      <c r="D207" s="22" t="s">
        <v>72</v>
      </c>
      <c r="E207" s="34">
        <v>1324</v>
      </c>
      <c r="F207" s="18">
        <v>6</v>
      </c>
      <c r="G207" s="87"/>
      <c r="H207" s="85"/>
      <c r="I207" s="83"/>
    </row>
    <row r="208" spans="1:9" ht="17.25" customHeight="1">
      <c r="A208" s="15" t="s">
        <v>8</v>
      </c>
      <c r="B208" s="22" t="s">
        <v>185</v>
      </c>
      <c r="C208" s="73" t="s">
        <v>353</v>
      </c>
      <c r="D208" s="22" t="s">
        <v>186</v>
      </c>
      <c r="E208" s="67">
        <v>874</v>
      </c>
      <c r="F208" s="18">
        <v>6</v>
      </c>
      <c r="G208" s="86">
        <v>0.7857142857142857</v>
      </c>
      <c r="H208" s="84"/>
      <c r="I208" s="85" t="s">
        <v>361</v>
      </c>
    </row>
    <row r="209" spans="1:9" ht="17.25" customHeight="1">
      <c r="A209" s="15" t="s">
        <v>8</v>
      </c>
      <c r="B209" s="22" t="s">
        <v>185</v>
      </c>
      <c r="C209" s="29">
        <v>40094</v>
      </c>
      <c r="D209" s="22" t="s">
        <v>186</v>
      </c>
      <c r="E209" s="34">
        <v>742</v>
      </c>
      <c r="F209" s="18">
        <v>5</v>
      </c>
      <c r="G209" s="87"/>
      <c r="H209" s="84"/>
      <c r="I209" s="85"/>
    </row>
    <row r="210" spans="1:9" ht="25.5" customHeight="1">
      <c r="A210" s="15" t="s">
        <v>8</v>
      </c>
      <c r="B210" s="27" t="s">
        <v>187</v>
      </c>
      <c r="C210" s="75" t="s">
        <v>354</v>
      </c>
      <c r="D210" s="27" t="s">
        <v>188</v>
      </c>
      <c r="E210" s="67">
        <v>736</v>
      </c>
      <c r="F210" s="18">
        <v>4</v>
      </c>
      <c r="G210" s="86">
        <v>0.7142857142857143</v>
      </c>
      <c r="H210" s="85" t="s">
        <v>356</v>
      </c>
      <c r="I210" s="82"/>
    </row>
    <row r="211" spans="1:9" ht="25.5" customHeight="1">
      <c r="A211" s="15" t="s">
        <v>8</v>
      </c>
      <c r="B211" s="27" t="s">
        <v>187</v>
      </c>
      <c r="C211" s="76" t="s">
        <v>351</v>
      </c>
      <c r="D211" s="27" t="s">
        <v>188</v>
      </c>
      <c r="E211" s="34">
        <v>628.571428571429</v>
      </c>
      <c r="F211" s="18">
        <v>6</v>
      </c>
      <c r="G211" s="87"/>
      <c r="H211" s="85"/>
      <c r="I211" s="83"/>
    </row>
    <row r="212" spans="1:9" ht="17.25" customHeight="1">
      <c r="A212" s="15" t="s">
        <v>8</v>
      </c>
      <c r="B212" s="22" t="s">
        <v>189</v>
      </c>
      <c r="C212" s="66" t="s">
        <v>353</v>
      </c>
      <c r="D212" s="22" t="s">
        <v>190</v>
      </c>
      <c r="E212" s="67">
        <v>1150</v>
      </c>
      <c r="F212" s="18">
        <v>6</v>
      </c>
      <c r="G212" s="86">
        <v>0.7857142857142857</v>
      </c>
      <c r="H212" s="85" t="s">
        <v>359</v>
      </c>
      <c r="I212" s="82"/>
    </row>
    <row r="213" spans="1:9" ht="17.25" customHeight="1">
      <c r="A213" s="15" t="s">
        <v>8</v>
      </c>
      <c r="B213" s="22" t="s">
        <v>189</v>
      </c>
      <c r="C213" s="77" t="s">
        <v>324</v>
      </c>
      <c r="D213" s="22" t="s">
        <v>190</v>
      </c>
      <c r="E213" s="40">
        <v>528.333333333333</v>
      </c>
      <c r="F213" s="18">
        <v>5</v>
      </c>
      <c r="G213" s="87"/>
      <c r="H213" s="85"/>
      <c r="I213" s="83"/>
    </row>
    <row r="214" spans="1:9" ht="17.25" customHeight="1">
      <c r="A214" s="15" t="s">
        <v>8</v>
      </c>
      <c r="B214" s="21" t="s">
        <v>33</v>
      </c>
      <c r="C214" s="75" t="s">
        <v>318</v>
      </c>
      <c r="D214" s="22" t="s">
        <v>191</v>
      </c>
      <c r="E214" s="67">
        <v>154</v>
      </c>
      <c r="F214" s="18">
        <v>6</v>
      </c>
      <c r="G214" s="92">
        <v>0.8571428571428571</v>
      </c>
      <c r="H214" s="85" t="s">
        <v>359</v>
      </c>
      <c r="I214" s="82"/>
    </row>
    <row r="215" spans="1:9" ht="17.25" customHeight="1">
      <c r="A215" s="15" t="s">
        <v>8</v>
      </c>
      <c r="B215" s="21" t="s">
        <v>33</v>
      </c>
      <c r="C215" s="41">
        <v>40094</v>
      </c>
      <c r="D215" s="22" t="s">
        <v>191</v>
      </c>
      <c r="E215" s="40">
        <v>510</v>
      </c>
      <c r="F215" s="18">
        <v>6</v>
      </c>
      <c r="G215" s="92"/>
      <c r="H215" s="85"/>
      <c r="I215" s="83"/>
    </row>
    <row r="216" spans="1:9" ht="17.25" customHeight="1">
      <c r="A216" s="15" t="s">
        <v>8</v>
      </c>
      <c r="B216" s="22" t="s">
        <v>38</v>
      </c>
      <c r="C216" s="78" t="s">
        <v>353</v>
      </c>
      <c r="D216" s="22" t="s">
        <v>192</v>
      </c>
      <c r="E216" s="67">
        <v>461.6666666666667</v>
      </c>
      <c r="F216" s="18">
        <v>6</v>
      </c>
      <c r="G216" s="92">
        <v>0.7142857142857143</v>
      </c>
      <c r="H216" s="85" t="s">
        <v>356</v>
      </c>
      <c r="I216" s="82"/>
    </row>
    <row r="217" spans="1:9" ht="17.25" customHeight="1">
      <c r="A217" s="15" t="s">
        <v>8</v>
      </c>
      <c r="B217" s="22" t="s">
        <v>38</v>
      </c>
      <c r="C217" s="79" t="s">
        <v>324</v>
      </c>
      <c r="D217" s="22" t="s">
        <v>192</v>
      </c>
      <c r="E217" s="40">
        <v>404</v>
      </c>
      <c r="F217" s="18">
        <v>4</v>
      </c>
      <c r="G217" s="92"/>
      <c r="H217" s="85"/>
      <c r="I217" s="83"/>
    </row>
    <row r="218" spans="1:9" ht="17.25" customHeight="1">
      <c r="A218" s="15" t="s">
        <v>8</v>
      </c>
      <c r="B218" s="22" t="s">
        <v>193</v>
      </c>
      <c r="C218" s="79" t="s">
        <v>318</v>
      </c>
      <c r="D218" s="22" t="s">
        <v>194</v>
      </c>
      <c r="E218" s="42">
        <v>1194</v>
      </c>
      <c r="F218" s="18">
        <v>6</v>
      </c>
      <c r="G218" s="86">
        <v>0.7857142857142857</v>
      </c>
      <c r="H218" s="85" t="s">
        <v>359</v>
      </c>
      <c r="I218" s="82"/>
    </row>
    <row r="219" spans="1:9" ht="17.25" customHeight="1">
      <c r="A219" s="15" t="s">
        <v>8</v>
      </c>
      <c r="B219" s="22" t="s">
        <v>193</v>
      </c>
      <c r="C219" s="41">
        <v>40094</v>
      </c>
      <c r="D219" s="22" t="s">
        <v>194</v>
      </c>
      <c r="E219" s="42">
        <v>404</v>
      </c>
      <c r="F219" s="18">
        <v>5</v>
      </c>
      <c r="G219" s="87"/>
      <c r="H219" s="85"/>
      <c r="I219" s="83"/>
    </row>
    <row r="220" spans="1:9" ht="17.25" customHeight="1">
      <c r="A220" s="15" t="s">
        <v>8</v>
      </c>
      <c r="B220" s="22" t="s">
        <v>64</v>
      </c>
      <c r="C220" s="41">
        <v>39925</v>
      </c>
      <c r="D220" s="22" t="s">
        <v>195</v>
      </c>
      <c r="E220" s="40">
        <v>700</v>
      </c>
      <c r="F220" s="18">
        <v>6</v>
      </c>
      <c r="G220" s="86">
        <v>0.8571428571428571</v>
      </c>
      <c r="H220" s="85" t="s">
        <v>359</v>
      </c>
      <c r="I220" s="82"/>
    </row>
    <row r="221" spans="1:9" ht="17.25" customHeight="1">
      <c r="A221" s="15" t="s">
        <v>8</v>
      </c>
      <c r="B221" s="22" t="s">
        <v>64</v>
      </c>
      <c r="C221" s="80" t="s">
        <v>351</v>
      </c>
      <c r="D221" s="22" t="s">
        <v>195</v>
      </c>
      <c r="E221" s="40">
        <v>1086</v>
      </c>
      <c r="F221" s="18">
        <v>6</v>
      </c>
      <c r="G221" s="87"/>
      <c r="H221" s="85"/>
      <c r="I221" s="83"/>
    </row>
    <row r="222" spans="1:9" ht="17.25" customHeight="1">
      <c r="A222" s="15" t="s">
        <v>8</v>
      </c>
      <c r="B222" s="22" t="s">
        <v>196</v>
      </c>
      <c r="C222" s="78" t="s">
        <v>354</v>
      </c>
      <c r="D222" s="22" t="s">
        <v>197</v>
      </c>
      <c r="E222" s="67">
        <v>716</v>
      </c>
      <c r="F222" s="18">
        <v>6</v>
      </c>
      <c r="G222" s="86">
        <v>0.9285714285714286</v>
      </c>
      <c r="H222" s="85" t="s">
        <v>359</v>
      </c>
      <c r="I222" s="82"/>
    </row>
    <row r="223" spans="1:9" ht="17.25" customHeight="1">
      <c r="A223" s="15" t="s">
        <v>8</v>
      </c>
      <c r="B223" s="22" t="s">
        <v>196</v>
      </c>
      <c r="C223" s="79" t="s">
        <v>351</v>
      </c>
      <c r="D223" s="22" t="s">
        <v>197</v>
      </c>
      <c r="E223" s="40">
        <v>1808</v>
      </c>
      <c r="F223" s="43">
        <v>7</v>
      </c>
      <c r="G223" s="87"/>
      <c r="H223" s="85"/>
      <c r="I223" s="83"/>
    </row>
    <row r="224" spans="1:9" ht="17.25" customHeight="1">
      <c r="A224" s="15" t="s">
        <v>9</v>
      </c>
      <c r="B224" s="28" t="s">
        <v>43</v>
      </c>
      <c r="C224" s="45" t="s">
        <v>315</v>
      </c>
      <c r="D224" s="28" t="s">
        <v>300</v>
      </c>
      <c r="E224" s="44">
        <v>120</v>
      </c>
      <c r="F224" s="43">
        <v>4</v>
      </c>
      <c r="G224" s="86">
        <v>0.6428571428571429</v>
      </c>
      <c r="H224" s="85" t="s">
        <v>356</v>
      </c>
      <c r="I224" s="82"/>
    </row>
    <row r="225" spans="1:9" ht="17.25" customHeight="1">
      <c r="A225" s="15" t="s">
        <v>9</v>
      </c>
      <c r="B225" s="28" t="s">
        <v>43</v>
      </c>
      <c r="C225" s="45" t="s">
        <v>319</v>
      </c>
      <c r="D225" s="28" t="s">
        <v>301</v>
      </c>
      <c r="E225" s="34">
        <v>122</v>
      </c>
      <c r="F225" s="18">
        <v>5</v>
      </c>
      <c r="G225" s="87"/>
      <c r="H225" s="85"/>
      <c r="I225" s="83"/>
    </row>
    <row r="226" spans="1:9" ht="17.25" customHeight="1">
      <c r="A226" s="15" t="s">
        <v>9</v>
      </c>
      <c r="B226" s="28" t="s">
        <v>46</v>
      </c>
      <c r="C226" s="45" t="s">
        <v>314</v>
      </c>
      <c r="D226" s="28" t="s">
        <v>302</v>
      </c>
      <c r="E226" s="34">
        <v>16</v>
      </c>
      <c r="F226" s="18">
        <v>4</v>
      </c>
      <c r="G226" s="86">
        <v>0.6428571428571429</v>
      </c>
      <c r="H226" s="85" t="s">
        <v>356</v>
      </c>
      <c r="I226" s="82"/>
    </row>
    <row r="227" spans="1:9" ht="17.25" customHeight="1">
      <c r="A227" s="15" t="s">
        <v>9</v>
      </c>
      <c r="B227" s="28" t="s">
        <v>46</v>
      </c>
      <c r="C227" s="45" t="s">
        <v>320</v>
      </c>
      <c r="D227" s="28" t="s">
        <v>303</v>
      </c>
      <c r="E227" s="34">
        <v>61</v>
      </c>
      <c r="F227" s="18">
        <v>5</v>
      </c>
      <c r="G227" s="87"/>
      <c r="H227" s="85"/>
      <c r="I227" s="83"/>
    </row>
    <row r="228" spans="1:9" ht="17.25" customHeight="1">
      <c r="A228" s="15" t="s">
        <v>9</v>
      </c>
      <c r="B228" s="28" t="s">
        <v>44</v>
      </c>
      <c r="C228" s="45" t="s">
        <v>318</v>
      </c>
      <c r="D228" s="28" t="s">
        <v>381</v>
      </c>
      <c r="E228" s="34">
        <v>50</v>
      </c>
      <c r="F228" s="18">
        <v>4</v>
      </c>
      <c r="G228" s="86">
        <v>0.5714285714285714</v>
      </c>
      <c r="H228" s="85" t="s">
        <v>357</v>
      </c>
      <c r="I228" s="82"/>
    </row>
    <row r="229" spans="1:9" ht="17.25" customHeight="1">
      <c r="A229" s="15" t="s">
        <v>9</v>
      </c>
      <c r="B229" s="28" t="s">
        <v>44</v>
      </c>
      <c r="C229" s="45" t="s">
        <v>321</v>
      </c>
      <c r="D229" s="28" t="s">
        <v>381</v>
      </c>
      <c r="E229" s="34">
        <v>40</v>
      </c>
      <c r="F229" s="18">
        <v>4</v>
      </c>
      <c r="G229" s="87"/>
      <c r="H229" s="85"/>
      <c r="I229" s="83"/>
    </row>
    <row r="230" spans="1:9" ht="17.25" customHeight="1">
      <c r="A230" s="15" t="s">
        <v>9</v>
      </c>
      <c r="B230" s="28" t="s">
        <v>45</v>
      </c>
      <c r="C230" s="45" t="s">
        <v>314</v>
      </c>
      <c r="D230" s="28" t="s">
        <v>304</v>
      </c>
      <c r="E230" s="44">
        <v>122</v>
      </c>
      <c r="F230" s="18">
        <v>5</v>
      </c>
      <c r="G230" s="86">
        <v>0.5714285714285714</v>
      </c>
      <c r="H230" s="85" t="s">
        <v>357</v>
      </c>
      <c r="I230" s="82"/>
    </row>
    <row r="231" spans="1:9" ht="17.25" customHeight="1">
      <c r="A231" s="15" t="s">
        <v>9</v>
      </c>
      <c r="B231" s="28" t="s">
        <v>45</v>
      </c>
      <c r="C231" s="45" t="s">
        <v>320</v>
      </c>
      <c r="D231" s="28" t="s">
        <v>304</v>
      </c>
      <c r="E231" s="34">
        <v>13</v>
      </c>
      <c r="F231" s="18">
        <v>3</v>
      </c>
      <c r="G231" s="87"/>
      <c r="H231" s="85"/>
      <c r="I231" s="83"/>
    </row>
    <row r="232" spans="1:9" ht="17.25" customHeight="1">
      <c r="A232" s="15" t="s">
        <v>9</v>
      </c>
      <c r="B232" s="28" t="s">
        <v>56</v>
      </c>
      <c r="C232" s="45" t="s">
        <v>318</v>
      </c>
      <c r="D232" s="28" t="s">
        <v>305</v>
      </c>
      <c r="E232" s="34">
        <v>112</v>
      </c>
      <c r="F232" s="18">
        <v>4</v>
      </c>
      <c r="G232" s="86">
        <v>0.5</v>
      </c>
      <c r="H232" s="85" t="s">
        <v>357</v>
      </c>
      <c r="I232" s="82"/>
    </row>
    <row r="233" spans="1:9" ht="17.25" customHeight="1">
      <c r="A233" s="15" t="s">
        <v>9</v>
      </c>
      <c r="B233" s="28" t="s">
        <v>56</v>
      </c>
      <c r="C233" s="45" t="s">
        <v>321</v>
      </c>
      <c r="D233" s="28" t="s">
        <v>305</v>
      </c>
      <c r="E233" s="34">
        <v>28</v>
      </c>
      <c r="F233" s="18">
        <v>3</v>
      </c>
      <c r="G233" s="87"/>
      <c r="H233" s="85"/>
      <c r="I233" s="83"/>
    </row>
    <row r="234" spans="1:9" ht="17.25" customHeight="1">
      <c r="A234" s="15" t="s">
        <v>9</v>
      </c>
      <c r="B234" s="22" t="s">
        <v>69</v>
      </c>
      <c r="C234" s="45" t="s">
        <v>318</v>
      </c>
      <c r="D234" s="22" t="s">
        <v>198</v>
      </c>
      <c r="E234" s="34">
        <v>218</v>
      </c>
      <c r="F234" s="18">
        <v>4</v>
      </c>
      <c r="G234" s="86">
        <v>0.7142857142857143</v>
      </c>
      <c r="H234" s="85" t="s">
        <v>356</v>
      </c>
      <c r="I234" s="82"/>
    </row>
    <row r="235" spans="1:9" ht="17.25" customHeight="1">
      <c r="A235" s="15" t="s">
        <v>9</v>
      </c>
      <c r="B235" s="22" t="s">
        <v>69</v>
      </c>
      <c r="C235" s="45" t="s">
        <v>321</v>
      </c>
      <c r="D235" s="22" t="s">
        <v>198</v>
      </c>
      <c r="E235" s="40">
        <v>207</v>
      </c>
      <c r="F235" s="18">
        <v>6</v>
      </c>
      <c r="G235" s="87"/>
      <c r="H235" s="85"/>
      <c r="I235" s="83"/>
    </row>
    <row r="236" spans="1:9" ht="17.25" customHeight="1">
      <c r="A236" s="15" t="s">
        <v>9</v>
      </c>
      <c r="B236" s="22" t="s">
        <v>199</v>
      </c>
      <c r="C236" s="45" t="s">
        <v>314</v>
      </c>
      <c r="D236" s="22" t="s">
        <v>200</v>
      </c>
      <c r="E236" s="40">
        <v>396</v>
      </c>
      <c r="F236" s="18">
        <v>5</v>
      </c>
      <c r="G236" s="86">
        <v>0.7142857142857143</v>
      </c>
      <c r="H236" s="85" t="s">
        <v>356</v>
      </c>
      <c r="I236" s="82"/>
    </row>
    <row r="237" spans="1:9" ht="17.25" customHeight="1">
      <c r="A237" s="15" t="s">
        <v>9</v>
      </c>
      <c r="B237" s="22" t="s">
        <v>199</v>
      </c>
      <c r="C237" s="45" t="s">
        <v>320</v>
      </c>
      <c r="D237" s="22" t="s">
        <v>200</v>
      </c>
      <c r="E237" s="40">
        <v>55</v>
      </c>
      <c r="F237" s="18">
        <v>5</v>
      </c>
      <c r="G237" s="87"/>
      <c r="H237" s="85"/>
      <c r="I237" s="83"/>
    </row>
    <row r="238" spans="1:9" ht="17.25" customHeight="1">
      <c r="A238" s="15" t="s">
        <v>9</v>
      </c>
      <c r="B238" s="22" t="s">
        <v>61</v>
      </c>
      <c r="C238" s="45" t="s">
        <v>316</v>
      </c>
      <c r="D238" s="22" t="s">
        <v>201</v>
      </c>
      <c r="E238" s="40">
        <v>248</v>
      </c>
      <c r="F238" s="18">
        <v>4</v>
      </c>
      <c r="G238" s="86">
        <v>0.5</v>
      </c>
      <c r="H238" s="85" t="s">
        <v>357</v>
      </c>
      <c r="I238" s="82"/>
    </row>
    <row r="239" spans="1:9" ht="17.25" customHeight="1">
      <c r="A239" s="15" t="s">
        <v>9</v>
      </c>
      <c r="B239" s="22" t="s">
        <v>61</v>
      </c>
      <c r="C239" s="45" t="s">
        <v>322</v>
      </c>
      <c r="D239" s="22" t="s">
        <v>201</v>
      </c>
      <c r="E239" s="40">
        <v>144</v>
      </c>
      <c r="F239" s="18">
        <v>3</v>
      </c>
      <c r="G239" s="87"/>
      <c r="H239" s="85"/>
      <c r="I239" s="83"/>
    </row>
    <row r="240" spans="1:9" ht="17.25" customHeight="1">
      <c r="A240" s="15" t="s">
        <v>9</v>
      </c>
      <c r="B240" s="22" t="s">
        <v>202</v>
      </c>
      <c r="C240" s="45" t="s">
        <v>315</v>
      </c>
      <c r="D240" s="22" t="s">
        <v>203</v>
      </c>
      <c r="E240" s="40">
        <v>550</v>
      </c>
      <c r="F240" s="18">
        <v>4</v>
      </c>
      <c r="G240" s="86">
        <v>0.5</v>
      </c>
      <c r="H240" s="85" t="s">
        <v>357</v>
      </c>
      <c r="I240" s="82"/>
    </row>
    <row r="241" spans="1:9" ht="17.25" customHeight="1">
      <c r="A241" s="15" t="s">
        <v>9</v>
      </c>
      <c r="B241" s="22" t="s">
        <v>202</v>
      </c>
      <c r="C241" s="45" t="s">
        <v>319</v>
      </c>
      <c r="D241" s="22" t="s">
        <v>203</v>
      </c>
      <c r="E241" s="40">
        <v>196</v>
      </c>
      <c r="F241" s="18">
        <v>3</v>
      </c>
      <c r="G241" s="87"/>
      <c r="H241" s="85"/>
      <c r="I241" s="83"/>
    </row>
    <row r="242" spans="1:9" ht="17.25" customHeight="1">
      <c r="A242" s="15" t="s">
        <v>9</v>
      </c>
      <c r="B242" s="27" t="s">
        <v>204</v>
      </c>
      <c r="C242" s="45" t="s">
        <v>318</v>
      </c>
      <c r="D242" s="27" t="s">
        <v>205</v>
      </c>
      <c r="E242" s="40">
        <v>110</v>
      </c>
      <c r="F242" s="18">
        <v>4</v>
      </c>
      <c r="G242" s="92">
        <v>0.5714285714285714</v>
      </c>
      <c r="H242" s="85" t="s">
        <v>357</v>
      </c>
      <c r="I242" s="82"/>
    </row>
    <row r="243" spans="1:9" ht="17.25" customHeight="1">
      <c r="A243" s="15" t="s">
        <v>9</v>
      </c>
      <c r="B243" s="27" t="s">
        <v>204</v>
      </c>
      <c r="C243" s="45" t="s">
        <v>321</v>
      </c>
      <c r="D243" s="27" t="s">
        <v>205</v>
      </c>
      <c r="E243" s="17">
        <v>19</v>
      </c>
      <c r="F243" s="18">
        <v>4</v>
      </c>
      <c r="G243" s="92"/>
      <c r="H243" s="85"/>
      <c r="I243" s="83"/>
    </row>
    <row r="244" spans="1:9" ht="17.25" customHeight="1">
      <c r="A244" s="15" t="s">
        <v>9</v>
      </c>
      <c r="B244" s="22" t="s">
        <v>115</v>
      </c>
      <c r="C244" s="45" t="s">
        <v>313</v>
      </c>
      <c r="D244" s="22" t="s">
        <v>206</v>
      </c>
      <c r="E244" s="17">
        <v>136</v>
      </c>
      <c r="F244" s="18">
        <v>3</v>
      </c>
      <c r="G244" s="92">
        <v>0.42857142857142855</v>
      </c>
      <c r="H244" s="85" t="s">
        <v>358</v>
      </c>
      <c r="I244" s="82"/>
    </row>
    <row r="245" spans="1:9" ht="17.25" customHeight="1">
      <c r="A245" s="15" t="s">
        <v>9</v>
      </c>
      <c r="B245" s="22" t="s">
        <v>115</v>
      </c>
      <c r="C245" s="45" t="s">
        <v>323</v>
      </c>
      <c r="D245" s="22" t="s">
        <v>206</v>
      </c>
      <c r="E245" s="17">
        <v>79</v>
      </c>
      <c r="F245" s="18">
        <v>3</v>
      </c>
      <c r="G245" s="92"/>
      <c r="H245" s="85"/>
      <c r="I245" s="83"/>
    </row>
    <row r="246" spans="1:9" ht="17.25" customHeight="1">
      <c r="A246" s="15" t="s">
        <v>9</v>
      </c>
      <c r="B246" s="27" t="s">
        <v>207</v>
      </c>
      <c r="C246" s="45" t="s">
        <v>314</v>
      </c>
      <c r="D246" s="27" t="s">
        <v>208</v>
      </c>
      <c r="E246" s="17">
        <v>162</v>
      </c>
      <c r="F246" s="18">
        <v>4</v>
      </c>
      <c r="G246" s="86">
        <v>0.7857142857142857</v>
      </c>
      <c r="H246" s="85" t="s">
        <v>359</v>
      </c>
      <c r="I246" s="82"/>
    </row>
    <row r="247" spans="1:9" ht="17.25" customHeight="1">
      <c r="A247" s="15" t="s">
        <v>9</v>
      </c>
      <c r="B247" s="27" t="s">
        <v>207</v>
      </c>
      <c r="C247" s="45" t="s">
        <v>320</v>
      </c>
      <c r="D247" s="27" t="s">
        <v>208</v>
      </c>
      <c r="E247" s="17">
        <v>635</v>
      </c>
      <c r="F247" s="18">
        <v>7</v>
      </c>
      <c r="G247" s="87"/>
      <c r="H247" s="85"/>
      <c r="I247" s="83"/>
    </row>
    <row r="248" spans="1:9" ht="17.25" customHeight="1">
      <c r="A248" s="15" t="s">
        <v>9</v>
      </c>
      <c r="B248" s="22" t="s">
        <v>209</v>
      </c>
      <c r="C248" s="45" t="s">
        <v>313</v>
      </c>
      <c r="D248" s="22" t="s">
        <v>210</v>
      </c>
      <c r="E248" s="17">
        <v>28</v>
      </c>
      <c r="F248" s="18">
        <v>4</v>
      </c>
      <c r="G248" s="86">
        <v>0.5</v>
      </c>
      <c r="H248" s="85" t="s">
        <v>357</v>
      </c>
      <c r="I248" s="82"/>
    </row>
    <row r="249" spans="1:9" ht="17.25" customHeight="1">
      <c r="A249" s="15" t="s">
        <v>9</v>
      </c>
      <c r="B249" s="22" t="s">
        <v>209</v>
      </c>
      <c r="C249" s="45" t="s">
        <v>323</v>
      </c>
      <c r="D249" s="22" t="s">
        <v>210</v>
      </c>
      <c r="E249" s="17">
        <v>62</v>
      </c>
      <c r="F249" s="18">
        <v>3</v>
      </c>
      <c r="G249" s="87"/>
      <c r="H249" s="85"/>
      <c r="I249" s="83"/>
    </row>
    <row r="250" spans="1:9" ht="17.25" customHeight="1">
      <c r="A250" s="15" t="s">
        <v>9</v>
      </c>
      <c r="B250" s="22" t="s">
        <v>209</v>
      </c>
      <c r="C250" s="45" t="s">
        <v>313</v>
      </c>
      <c r="D250" s="22" t="s">
        <v>211</v>
      </c>
      <c r="E250" s="17">
        <v>132</v>
      </c>
      <c r="F250" s="18">
        <v>4</v>
      </c>
      <c r="G250" s="86">
        <v>0.6428571428571429</v>
      </c>
      <c r="H250" s="85" t="s">
        <v>356</v>
      </c>
      <c r="I250" s="82"/>
    </row>
    <row r="251" spans="1:9" ht="17.25" customHeight="1">
      <c r="A251" s="15" t="s">
        <v>9</v>
      </c>
      <c r="B251" s="22" t="s">
        <v>209</v>
      </c>
      <c r="C251" s="45" t="s">
        <v>323</v>
      </c>
      <c r="D251" s="22" t="s">
        <v>211</v>
      </c>
      <c r="E251" s="17">
        <v>113</v>
      </c>
      <c r="F251" s="18">
        <v>5</v>
      </c>
      <c r="G251" s="87"/>
      <c r="H251" s="85"/>
      <c r="I251" s="83"/>
    </row>
    <row r="252" spans="1:9" ht="28.5" customHeight="1">
      <c r="A252" s="15" t="s">
        <v>9</v>
      </c>
      <c r="B252" s="27" t="s">
        <v>45</v>
      </c>
      <c r="C252" s="45" t="s">
        <v>314</v>
      </c>
      <c r="D252" s="27" t="s">
        <v>212</v>
      </c>
      <c r="E252" s="17">
        <v>52</v>
      </c>
      <c r="F252" s="18">
        <v>5</v>
      </c>
      <c r="G252" s="86">
        <v>0.6428571428571429</v>
      </c>
      <c r="H252" s="85" t="s">
        <v>356</v>
      </c>
      <c r="I252" s="82"/>
    </row>
    <row r="253" spans="1:9" ht="28.5" customHeight="1">
      <c r="A253" s="15" t="s">
        <v>9</v>
      </c>
      <c r="B253" s="27" t="s">
        <v>45</v>
      </c>
      <c r="C253" s="45" t="s">
        <v>320</v>
      </c>
      <c r="D253" s="27" t="s">
        <v>212</v>
      </c>
      <c r="E253" s="17">
        <v>110</v>
      </c>
      <c r="F253" s="18">
        <v>4</v>
      </c>
      <c r="G253" s="87"/>
      <c r="H253" s="85"/>
      <c r="I253" s="83"/>
    </row>
    <row r="254" spans="1:9" ht="17.25" customHeight="1">
      <c r="A254" s="15" t="s">
        <v>9</v>
      </c>
      <c r="B254" s="20" t="s">
        <v>37</v>
      </c>
      <c r="C254" s="45" t="s">
        <v>316</v>
      </c>
      <c r="D254" s="22" t="s">
        <v>213</v>
      </c>
      <c r="E254" s="17">
        <v>230</v>
      </c>
      <c r="F254" s="18">
        <v>3</v>
      </c>
      <c r="G254" s="86">
        <v>0.5</v>
      </c>
      <c r="H254" s="85" t="s">
        <v>357</v>
      </c>
      <c r="I254" s="82"/>
    </row>
    <row r="255" spans="1:9" ht="17.25" customHeight="1">
      <c r="A255" s="15" t="s">
        <v>9</v>
      </c>
      <c r="B255" s="20" t="s">
        <v>37</v>
      </c>
      <c r="C255" s="45" t="s">
        <v>322</v>
      </c>
      <c r="D255" s="22" t="s">
        <v>213</v>
      </c>
      <c r="E255" s="34">
        <v>63</v>
      </c>
      <c r="F255" s="18">
        <v>4</v>
      </c>
      <c r="G255" s="87"/>
      <c r="H255" s="85"/>
      <c r="I255" s="83"/>
    </row>
    <row r="256" spans="1:9" ht="17.25" customHeight="1">
      <c r="A256" s="15" t="s">
        <v>9</v>
      </c>
      <c r="B256" s="22" t="s">
        <v>66</v>
      </c>
      <c r="C256" s="45" t="s">
        <v>316</v>
      </c>
      <c r="D256" s="22" t="s">
        <v>214</v>
      </c>
      <c r="E256" s="34">
        <v>430</v>
      </c>
      <c r="F256" s="18">
        <v>4</v>
      </c>
      <c r="G256" s="86">
        <v>0.5</v>
      </c>
      <c r="H256" s="85" t="s">
        <v>357</v>
      </c>
      <c r="I256" s="82"/>
    </row>
    <row r="257" spans="1:9" ht="17.25" customHeight="1">
      <c r="A257" s="15" t="s">
        <v>9</v>
      </c>
      <c r="B257" s="22" t="s">
        <v>66</v>
      </c>
      <c r="C257" s="45" t="s">
        <v>324</v>
      </c>
      <c r="D257" s="22" t="s">
        <v>214</v>
      </c>
      <c r="E257" s="34">
        <v>26</v>
      </c>
      <c r="F257" s="18">
        <v>3</v>
      </c>
      <c r="G257" s="87"/>
      <c r="H257" s="85"/>
      <c r="I257" s="83"/>
    </row>
    <row r="258" spans="1:9" ht="17.25" customHeight="1">
      <c r="A258" s="15" t="s">
        <v>9</v>
      </c>
      <c r="B258" s="22" t="s">
        <v>215</v>
      </c>
      <c r="C258" s="45" t="s">
        <v>317</v>
      </c>
      <c r="D258" s="22" t="s">
        <v>216</v>
      </c>
      <c r="E258" s="34">
        <v>54</v>
      </c>
      <c r="F258" s="18">
        <v>4</v>
      </c>
      <c r="G258" s="86">
        <v>0.5714285714285714</v>
      </c>
      <c r="H258" s="85" t="s">
        <v>357</v>
      </c>
      <c r="I258" s="82"/>
    </row>
    <row r="259" spans="1:9" ht="17.25" customHeight="1">
      <c r="A259" s="15" t="s">
        <v>9</v>
      </c>
      <c r="B259" s="22" t="s">
        <v>215</v>
      </c>
      <c r="C259" s="45" t="s">
        <v>319</v>
      </c>
      <c r="D259" s="22" t="s">
        <v>216</v>
      </c>
      <c r="E259" s="34">
        <v>61</v>
      </c>
      <c r="F259" s="18">
        <v>4</v>
      </c>
      <c r="G259" s="87"/>
      <c r="H259" s="85"/>
      <c r="I259" s="83"/>
    </row>
    <row r="260" spans="1:9" ht="17.25" customHeight="1">
      <c r="A260" s="15" t="s">
        <v>9</v>
      </c>
      <c r="B260" s="22" t="s">
        <v>217</v>
      </c>
      <c r="C260" s="45" t="s">
        <v>315</v>
      </c>
      <c r="D260" s="22" t="s">
        <v>218</v>
      </c>
      <c r="E260" s="34">
        <v>30</v>
      </c>
      <c r="F260" s="18">
        <v>4</v>
      </c>
      <c r="G260" s="86">
        <v>0.5714285714285714</v>
      </c>
      <c r="H260" s="84"/>
      <c r="I260" s="85" t="s">
        <v>362</v>
      </c>
    </row>
    <row r="261" spans="1:9" ht="17.25" customHeight="1">
      <c r="A261" s="15" t="s">
        <v>9</v>
      </c>
      <c r="B261" s="22" t="s">
        <v>217</v>
      </c>
      <c r="C261" s="45" t="s">
        <v>322</v>
      </c>
      <c r="D261" s="22" t="s">
        <v>218</v>
      </c>
      <c r="E261" s="34">
        <v>159</v>
      </c>
      <c r="F261" s="18">
        <v>4</v>
      </c>
      <c r="G261" s="87"/>
      <c r="H261" s="84"/>
      <c r="I261" s="85"/>
    </row>
    <row r="262" spans="1:9" ht="17.25" customHeight="1">
      <c r="A262" s="15" t="s">
        <v>9</v>
      </c>
      <c r="B262" s="22" t="s">
        <v>219</v>
      </c>
      <c r="C262" s="45" t="s">
        <v>313</v>
      </c>
      <c r="D262" s="22" t="s">
        <v>220</v>
      </c>
      <c r="E262" s="34">
        <v>126</v>
      </c>
      <c r="F262" s="18">
        <v>4</v>
      </c>
      <c r="G262" s="86">
        <v>0.5714285714285714</v>
      </c>
      <c r="H262" s="84"/>
      <c r="I262" s="85" t="s">
        <v>362</v>
      </c>
    </row>
    <row r="263" spans="1:9" ht="17.25" customHeight="1">
      <c r="A263" s="15" t="s">
        <v>9</v>
      </c>
      <c r="B263" s="22" t="s">
        <v>219</v>
      </c>
      <c r="C263" s="45" t="s">
        <v>319</v>
      </c>
      <c r="D263" s="22" t="s">
        <v>220</v>
      </c>
      <c r="E263" s="34">
        <v>186</v>
      </c>
      <c r="F263" s="18">
        <v>4</v>
      </c>
      <c r="G263" s="87"/>
      <c r="H263" s="84"/>
      <c r="I263" s="85"/>
    </row>
    <row r="264" spans="1:9" ht="17.25" customHeight="1">
      <c r="A264" s="15" t="s">
        <v>9</v>
      </c>
      <c r="B264" s="22" t="s">
        <v>221</v>
      </c>
      <c r="C264" s="45" t="s">
        <v>316</v>
      </c>
      <c r="D264" s="22" t="s">
        <v>222</v>
      </c>
      <c r="E264" s="34">
        <v>84</v>
      </c>
      <c r="F264" s="18">
        <v>4</v>
      </c>
      <c r="G264" s="86">
        <v>0.5714285714285714</v>
      </c>
      <c r="H264" s="84"/>
      <c r="I264" s="85" t="s">
        <v>362</v>
      </c>
    </row>
    <row r="265" spans="1:9" ht="17.25" customHeight="1">
      <c r="A265" s="15" t="s">
        <v>9</v>
      </c>
      <c r="B265" s="22" t="s">
        <v>221</v>
      </c>
      <c r="C265" s="45" t="s">
        <v>324</v>
      </c>
      <c r="D265" s="22" t="s">
        <v>222</v>
      </c>
      <c r="E265" s="34">
        <v>234</v>
      </c>
      <c r="F265" s="18">
        <v>4</v>
      </c>
      <c r="G265" s="87"/>
      <c r="H265" s="84"/>
      <c r="I265" s="85"/>
    </row>
    <row r="266" spans="1:9" ht="17.25" customHeight="1">
      <c r="A266" s="15" t="s">
        <v>9</v>
      </c>
      <c r="B266" s="22" t="s">
        <v>223</v>
      </c>
      <c r="C266" s="45" t="s">
        <v>316</v>
      </c>
      <c r="D266" s="22" t="s">
        <v>224</v>
      </c>
      <c r="E266" s="34">
        <v>102</v>
      </c>
      <c r="F266" s="18">
        <v>4</v>
      </c>
      <c r="G266" s="86">
        <v>0.5</v>
      </c>
      <c r="H266" s="84"/>
      <c r="I266" s="85" t="s">
        <v>362</v>
      </c>
    </row>
    <row r="267" spans="1:9" ht="17.25" customHeight="1">
      <c r="A267" s="15" t="s">
        <v>9</v>
      </c>
      <c r="B267" s="22" t="s">
        <v>223</v>
      </c>
      <c r="C267" s="45" t="s">
        <v>324</v>
      </c>
      <c r="D267" s="22" t="s">
        <v>224</v>
      </c>
      <c r="E267" s="17">
        <v>32</v>
      </c>
      <c r="F267" s="18">
        <v>3</v>
      </c>
      <c r="G267" s="87"/>
      <c r="H267" s="84"/>
      <c r="I267" s="85"/>
    </row>
    <row r="268" spans="1:9" ht="17.25" customHeight="1">
      <c r="A268" s="15" t="s">
        <v>9</v>
      </c>
      <c r="B268" s="22" t="s">
        <v>115</v>
      </c>
      <c r="C268" s="45" t="s">
        <v>313</v>
      </c>
      <c r="D268" s="22" t="s">
        <v>225</v>
      </c>
      <c r="E268" s="17">
        <v>120</v>
      </c>
      <c r="F268" s="18">
        <v>4</v>
      </c>
      <c r="G268" s="86">
        <v>0.5714285714285714</v>
      </c>
      <c r="H268" s="84"/>
      <c r="I268" s="85" t="s">
        <v>362</v>
      </c>
    </row>
    <row r="269" spans="1:9" ht="17.25" customHeight="1">
      <c r="A269" s="15" t="s">
        <v>9</v>
      </c>
      <c r="B269" s="22" t="s">
        <v>115</v>
      </c>
      <c r="C269" s="45" t="s">
        <v>323</v>
      </c>
      <c r="D269" s="22" t="s">
        <v>225</v>
      </c>
      <c r="E269" s="17">
        <v>59</v>
      </c>
      <c r="F269" s="18">
        <v>4</v>
      </c>
      <c r="G269" s="87"/>
      <c r="H269" s="84"/>
      <c r="I269" s="85"/>
    </row>
    <row r="270" spans="1:9" ht="17.25" customHeight="1">
      <c r="A270" s="15" t="s">
        <v>9</v>
      </c>
      <c r="B270" s="22" t="s">
        <v>226</v>
      </c>
      <c r="C270" s="45" t="s">
        <v>315</v>
      </c>
      <c r="D270" s="22" t="s">
        <v>227</v>
      </c>
      <c r="E270" s="17">
        <v>56</v>
      </c>
      <c r="F270" s="18">
        <v>6</v>
      </c>
      <c r="G270" s="92">
        <v>0.7142857142857143</v>
      </c>
      <c r="H270" s="85" t="s">
        <v>356</v>
      </c>
      <c r="I270" s="82"/>
    </row>
    <row r="271" spans="1:9" ht="17.25" customHeight="1">
      <c r="A271" s="15" t="s">
        <v>9</v>
      </c>
      <c r="B271" s="22" t="s">
        <v>226</v>
      </c>
      <c r="C271" s="45" t="s">
        <v>322</v>
      </c>
      <c r="D271" s="22" t="s">
        <v>227</v>
      </c>
      <c r="E271" s="17">
        <v>154</v>
      </c>
      <c r="F271" s="18">
        <v>4</v>
      </c>
      <c r="G271" s="92"/>
      <c r="H271" s="85"/>
      <c r="I271" s="83"/>
    </row>
    <row r="272" spans="1:9" ht="17.25" customHeight="1">
      <c r="A272" s="15" t="s">
        <v>9</v>
      </c>
      <c r="B272" s="22" t="s">
        <v>23</v>
      </c>
      <c r="C272" s="45" t="s">
        <v>314</v>
      </c>
      <c r="D272" s="22" t="s">
        <v>228</v>
      </c>
      <c r="E272" s="17">
        <v>70</v>
      </c>
      <c r="F272" s="18">
        <v>5</v>
      </c>
      <c r="G272" s="92">
        <v>0.6428571428571429</v>
      </c>
      <c r="H272" s="85" t="s">
        <v>356</v>
      </c>
      <c r="I272" s="82"/>
    </row>
    <row r="273" spans="1:9" ht="17.25" customHeight="1">
      <c r="A273" s="15" t="s">
        <v>9</v>
      </c>
      <c r="B273" s="22" t="s">
        <v>23</v>
      </c>
      <c r="C273" s="45" t="s">
        <v>320</v>
      </c>
      <c r="D273" s="22" t="s">
        <v>228</v>
      </c>
      <c r="E273" s="17">
        <v>63</v>
      </c>
      <c r="F273" s="18">
        <v>4</v>
      </c>
      <c r="G273" s="92"/>
      <c r="H273" s="85"/>
      <c r="I273" s="83"/>
    </row>
    <row r="274" spans="1:9" ht="17.25" customHeight="1">
      <c r="A274" s="15" t="s">
        <v>9</v>
      </c>
      <c r="B274" s="22" t="s">
        <v>39</v>
      </c>
      <c r="C274" s="45" t="s">
        <v>313</v>
      </c>
      <c r="D274" s="22" t="s">
        <v>229</v>
      </c>
      <c r="E274" s="17">
        <v>106</v>
      </c>
      <c r="F274" s="18">
        <v>4</v>
      </c>
      <c r="G274" s="86">
        <v>0.6428571428571429</v>
      </c>
      <c r="H274" s="84"/>
      <c r="I274" s="85" t="s">
        <v>361</v>
      </c>
    </row>
    <row r="275" spans="1:9" ht="17.25" customHeight="1">
      <c r="A275" s="15" t="s">
        <v>9</v>
      </c>
      <c r="B275" s="22" t="s">
        <v>39</v>
      </c>
      <c r="C275" s="45" t="s">
        <v>323</v>
      </c>
      <c r="D275" s="22" t="s">
        <v>229</v>
      </c>
      <c r="E275" s="17">
        <v>164</v>
      </c>
      <c r="F275" s="18">
        <v>5</v>
      </c>
      <c r="G275" s="87"/>
      <c r="H275" s="84"/>
      <c r="I275" s="85"/>
    </row>
    <row r="276" spans="1:9" ht="17.25" customHeight="1">
      <c r="A276" s="15" t="s">
        <v>0</v>
      </c>
      <c r="B276" s="20" t="s">
        <v>29</v>
      </c>
      <c r="C276" s="35" t="s">
        <v>347</v>
      </c>
      <c r="D276" s="28" t="s">
        <v>364</v>
      </c>
      <c r="E276" s="17">
        <v>306</v>
      </c>
      <c r="F276" s="18">
        <v>5</v>
      </c>
      <c r="G276" s="86">
        <v>0.7142857142857143</v>
      </c>
      <c r="H276" s="85" t="s">
        <v>356</v>
      </c>
      <c r="I276" s="82"/>
    </row>
    <row r="277" spans="1:9" ht="17.25" customHeight="1">
      <c r="A277" s="15" t="s">
        <v>0</v>
      </c>
      <c r="B277" s="20" t="s">
        <v>29</v>
      </c>
      <c r="C277" s="35" t="s">
        <v>344</v>
      </c>
      <c r="D277" s="28" t="s">
        <v>364</v>
      </c>
      <c r="E277" s="17">
        <v>122</v>
      </c>
      <c r="F277" s="18">
        <v>5</v>
      </c>
      <c r="G277" s="87"/>
      <c r="H277" s="85"/>
      <c r="I277" s="83"/>
    </row>
    <row r="278" spans="1:9" ht="17.25" customHeight="1">
      <c r="A278" s="15" t="s">
        <v>0</v>
      </c>
      <c r="B278" s="20" t="s">
        <v>29</v>
      </c>
      <c r="C278" s="35" t="s">
        <v>346</v>
      </c>
      <c r="D278" s="28" t="s">
        <v>306</v>
      </c>
      <c r="E278" s="17">
        <v>1764</v>
      </c>
      <c r="F278" s="18">
        <v>6</v>
      </c>
      <c r="G278" s="86">
        <v>0.9285714285714286</v>
      </c>
      <c r="H278" s="84"/>
      <c r="I278" s="85" t="s">
        <v>361</v>
      </c>
    </row>
    <row r="279" spans="1:9" ht="17.25" customHeight="1">
      <c r="A279" s="15" t="s">
        <v>0</v>
      </c>
      <c r="B279" s="20" t="s">
        <v>29</v>
      </c>
      <c r="C279" s="35" t="s">
        <v>332</v>
      </c>
      <c r="D279" s="28" t="s">
        <v>307</v>
      </c>
      <c r="E279" s="17">
        <v>493</v>
      </c>
      <c r="F279" s="18">
        <v>7</v>
      </c>
      <c r="G279" s="87"/>
      <c r="H279" s="84"/>
      <c r="I279" s="85"/>
    </row>
    <row r="280" spans="1:9" ht="17.25" customHeight="1">
      <c r="A280" s="15" t="s">
        <v>0</v>
      </c>
      <c r="B280" s="20" t="s">
        <v>29</v>
      </c>
      <c r="C280" s="35" t="s">
        <v>346</v>
      </c>
      <c r="D280" s="28" t="s">
        <v>308</v>
      </c>
      <c r="E280" s="17">
        <v>2140</v>
      </c>
      <c r="F280" s="18">
        <v>6</v>
      </c>
      <c r="G280" s="86">
        <v>0.9285714285714286</v>
      </c>
      <c r="H280" s="84"/>
      <c r="I280" s="85" t="s">
        <v>361</v>
      </c>
    </row>
    <row r="281" spans="1:9" ht="17.25" customHeight="1">
      <c r="A281" s="15" t="s">
        <v>0</v>
      </c>
      <c r="B281" s="20" t="s">
        <v>29</v>
      </c>
      <c r="C281" s="35" t="s">
        <v>332</v>
      </c>
      <c r="D281" s="28" t="s">
        <v>309</v>
      </c>
      <c r="E281" s="17">
        <v>469</v>
      </c>
      <c r="F281" s="18">
        <v>7</v>
      </c>
      <c r="G281" s="87"/>
      <c r="H281" s="84"/>
      <c r="I281" s="85"/>
    </row>
    <row r="282" spans="1:9" ht="17.25" customHeight="1">
      <c r="A282" s="15" t="s">
        <v>0</v>
      </c>
      <c r="B282" s="20" t="s">
        <v>31</v>
      </c>
      <c r="C282" s="35" t="s">
        <v>336</v>
      </c>
      <c r="D282" s="28" t="s">
        <v>382</v>
      </c>
      <c r="E282" s="17">
        <v>902</v>
      </c>
      <c r="F282" s="18">
        <v>4</v>
      </c>
      <c r="G282" s="86">
        <v>0.6428571428571429</v>
      </c>
      <c r="H282" s="85" t="s">
        <v>356</v>
      </c>
      <c r="I282" s="82"/>
    </row>
    <row r="283" spans="1:9" ht="17.25" customHeight="1">
      <c r="A283" s="15" t="s">
        <v>0</v>
      </c>
      <c r="B283" s="20" t="s">
        <v>31</v>
      </c>
      <c r="C283" s="35" t="s">
        <v>345</v>
      </c>
      <c r="D283" s="28" t="s">
        <v>382</v>
      </c>
      <c r="E283" s="17">
        <v>308</v>
      </c>
      <c r="F283" s="18">
        <v>5</v>
      </c>
      <c r="G283" s="87"/>
      <c r="H283" s="85"/>
      <c r="I283" s="83"/>
    </row>
    <row r="284" spans="1:9" ht="17.25" customHeight="1">
      <c r="A284" s="15" t="s">
        <v>0</v>
      </c>
      <c r="B284" s="20" t="s">
        <v>28</v>
      </c>
      <c r="C284" s="35" t="s">
        <v>346</v>
      </c>
      <c r="D284" s="16" t="s">
        <v>310</v>
      </c>
      <c r="E284" s="17">
        <v>284</v>
      </c>
      <c r="F284" s="18">
        <v>6</v>
      </c>
      <c r="G284" s="86">
        <v>0.8571428571428571</v>
      </c>
      <c r="H284" s="85" t="s">
        <v>359</v>
      </c>
      <c r="I284" s="82"/>
    </row>
    <row r="285" spans="1:9" ht="17.25" customHeight="1">
      <c r="A285" s="15" t="s">
        <v>0</v>
      </c>
      <c r="B285" s="20" t="s">
        <v>28</v>
      </c>
      <c r="C285" s="35" t="s">
        <v>332</v>
      </c>
      <c r="D285" s="16" t="s">
        <v>310</v>
      </c>
      <c r="E285" s="17">
        <v>288</v>
      </c>
      <c r="F285" s="18">
        <v>6</v>
      </c>
      <c r="G285" s="87"/>
      <c r="H285" s="85"/>
      <c r="I285" s="83"/>
    </row>
    <row r="286" spans="1:9" ht="27.75" customHeight="1">
      <c r="A286" s="15" t="s">
        <v>0</v>
      </c>
      <c r="B286" s="20" t="s">
        <v>230</v>
      </c>
      <c r="C286" s="35" t="s">
        <v>340</v>
      </c>
      <c r="D286" s="32" t="s">
        <v>231</v>
      </c>
      <c r="E286" s="17">
        <v>1500</v>
      </c>
      <c r="F286" s="18">
        <v>3</v>
      </c>
      <c r="G286" s="86">
        <v>0.5</v>
      </c>
      <c r="H286" s="85" t="s">
        <v>357</v>
      </c>
      <c r="I286" s="82"/>
    </row>
    <row r="287" spans="1:9" ht="27.75" customHeight="1">
      <c r="A287" s="15" t="s">
        <v>0</v>
      </c>
      <c r="B287" s="20" t="s">
        <v>230</v>
      </c>
      <c r="C287" s="35" t="s">
        <v>334</v>
      </c>
      <c r="D287" s="32" t="s">
        <v>231</v>
      </c>
      <c r="E287" s="17">
        <v>321</v>
      </c>
      <c r="F287" s="18">
        <v>4</v>
      </c>
      <c r="G287" s="87"/>
      <c r="H287" s="85"/>
      <c r="I287" s="83"/>
    </row>
    <row r="288" spans="1:9" ht="17.25" customHeight="1">
      <c r="A288" s="15" t="s">
        <v>0</v>
      </c>
      <c r="B288" s="22" t="s">
        <v>232</v>
      </c>
      <c r="C288" s="35" t="s">
        <v>347</v>
      </c>
      <c r="D288" s="22" t="s">
        <v>233</v>
      </c>
      <c r="E288" s="17">
        <v>1146</v>
      </c>
      <c r="F288" s="18">
        <v>5</v>
      </c>
      <c r="G288" s="86">
        <v>0.5714285714285714</v>
      </c>
      <c r="H288" s="84"/>
      <c r="I288" s="85" t="s">
        <v>362</v>
      </c>
    </row>
    <row r="289" spans="1:9" ht="17.25" customHeight="1">
      <c r="A289" s="15" t="s">
        <v>0</v>
      </c>
      <c r="B289" s="22" t="s">
        <v>232</v>
      </c>
      <c r="C289" s="35" t="s">
        <v>334</v>
      </c>
      <c r="D289" s="22" t="s">
        <v>233</v>
      </c>
      <c r="E289" s="17">
        <v>108</v>
      </c>
      <c r="F289" s="18">
        <v>3</v>
      </c>
      <c r="G289" s="87"/>
      <c r="H289" s="84"/>
      <c r="I289" s="85"/>
    </row>
    <row r="290" spans="1:9" ht="17.25" customHeight="1">
      <c r="A290" s="15" t="s">
        <v>0</v>
      </c>
      <c r="B290" s="22" t="s">
        <v>226</v>
      </c>
      <c r="C290" s="35" t="s">
        <v>340</v>
      </c>
      <c r="D290" s="22" t="s">
        <v>234</v>
      </c>
      <c r="E290" s="17">
        <v>338</v>
      </c>
      <c r="F290" s="18">
        <v>4</v>
      </c>
      <c r="G290" s="86">
        <v>0.5</v>
      </c>
      <c r="H290" s="84"/>
      <c r="I290" s="85" t="s">
        <v>362</v>
      </c>
    </row>
    <row r="291" spans="1:9" ht="17.25" customHeight="1">
      <c r="A291" s="15" t="s">
        <v>0</v>
      </c>
      <c r="B291" s="22" t="s">
        <v>226</v>
      </c>
      <c r="C291" s="35" t="s">
        <v>344</v>
      </c>
      <c r="D291" s="22" t="s">
        <v>234</v>
      </c>
      <c r="E291" s="17">
        <v>35</v>
      </c>
      <c r="F291" s="18">
        <v>3</v>
      </c>
      <c r="G291" s="87"/>
      <c r="H291" s="84"/>
      <c r="I291" s="85"/>
    </row>
    <row r="292" spans="1:9" ht="17.25" customHeight="1">
      <c r="A292" s="15" t="s">
        <v>0</v>
      </c>
      <c r="B292" s="22" t="s">
        <v>235</v>
      </c>
      <c r="C292" s="35" t="s">
        <v>336</v>
      </c>
      <c r="D292" s="22" t="s">
        <v>236</v>
      </c>
      <c r="E292" s="46">
        <v>392</v>
      </c>
      <c r="F292" s="18">
        <v>5</v>
      </c>
      <c r="G292" s="86">
        <v>0.7857142857142857</v>
      </c>
      <c r="H292" s="85" t="s">
        <v>359</v>
      </c>
      <c r="I292" s="82"/>
    </row>
    <row r="293" spans="1:9" ht="17.25" customHeight="1">
      <c r="A293" s="15" t="s">
        <v>0</v>
      </c>
      <c r="B293" s="22" t="s">
        <v>235</v>
      </c>
      <c r="C293" s="35" t="s">
        <v>322</v>
      </c>
      <c r="D293" s="22" t="s">
        <v>236</v>
      </c>
      <c r="E293" s="46">
        <v>409</v>
      </c>
      <c r="F293" s="18">
        <v>6</v>
      </c>
      <c r="G293" s="87"/>
      <c r="H293" s="85"/>
      <c r="I293" s="83"/>
    </row>
    <row r="294" spans="1:9" ht="17.25" customHeight="1">
      <c r="A294" s="15" t="s">
        <v>0</v>
      </c>
      <c r="B294" s="27" t="s">
        <v>237</v>
      </c>
      <c r="C294" s="35" t="s">
        <v>347</v>
      </c>
      <c r="D294" s="27" t="s">
        <v>238</v>
      </c>
      <c r="E294" s="46">
        <v>736</v>
      </c>
      <c r="F294" s="18">
        <v>3</v>
      </c>
      <c r="G294" s="86">
        <v>0.5</v>
      </c>
      <c r="H294" s="85" t="s">
        <v>357</v>
      </c>
      <c r="I294" s="82"/>
    </row>
    <row r="295" spans="1:9" ht="17.25" customHeight="1">
      <c r="A295" s="15" t="s">
        <v>0</v>
      </c>
      <c r="B295" s="27" t="s">
        <v>237</v>
      </c>
      <c r="C295" s="35" t="s">
        <v>333</v>
      </c>
      <c r="D295" s="27" t="s">
        <v>239</v>
      </c>
      <c r="E295" s="46">
        <v>173</v>
      </c>
      <c r="F295" s="18">
        <v>4</v>
      </c>
      <c r="G295" s="87"/>
      <c r="H295" s="85"/>
      <c r="I295" s="83"/>
    </row>
    <row r="296" spans="1:9" ht="17.25" customHeight="1">
      <c r="A296" s="15" t="s">
        <v>0</v>
      </c>
      <c r="B296" s="22" t="s">
        <v>240</v>
      </c>
      <c r="C296" s="35" t="s">
        <v>347</v>
      </c>
      <c r="D296" s="22" t="s">
        <v>241</v>
      </c>
      <c r="E296" s="46">
        <v>1024</v>
      </c>
      <c r="F296" s="18">
        <v>5</v>
      </c>
      <c r="G296" s="86">
        <v>0.6428571428571429</v>
      </c>
      <c r="H296" s="85" t="s">
        <v>356</v>
      </c>
      <c r="I296" s="82"/>
    </row>
    <row r="297" spans="1:9" ht="17.25" customHeight="1">
      <c r="A297" s="15" t="s">
        <v>0</v>
      </c>
      <c r="B297" s="22" t="s">
        <v>240</v>
      </c>
      <c r="C297" s="35" t="s">
        <v>322</v>
      </c>
      <c r="D297" s="22" t="s">
        <v>241</v>
      </c>
      <c r="E297" s="46">
        <v>253</v>
      </c>
      <c r="F297" s="18">
        <v>4</v>
      </c>
      <c r="G297" s="87"/>
      <c r="H297" s="85"/>
      <c r="I297" s="83"/>
    </row>
    <row r="298" spans="1:9" ht="17.25" customHeight="1">
      <c r="A298" s="15" t="s">
        <v>0</v>
      </c>
      <c r="B298" s="22" t="s">
        <v>242</v>
      </c>
      <c r="C298" s="35" t="s">
        <v>336</v>
      </c>
      <c r="D298" s="22" t="s">
        <v>243</v>
      </c>
      <c r="E298" s="46">
        <v>476</v>
      </c>
      <c r="F298" s="18">
        <v>4</v>
      </c>
      <c r="G298" s="86">
        <v>0.5714285714285714</v>
      </c>
      <c r="H298" s="85" t="s">
        <v>357</v>
      </c>
      <c r="I298" s="82"/>
    </row>
    <row r="299" spans="1:9" ht="17.25" customHeight="1">
      <c r="A299" s="15" t="s">
        <v>0</v>
      </c>
      <c r="B299" s="22" t="s">
        <v>242</v>
      </c>
      <c r="C299" s="35" t="s">
        <v>345</v>
      </c>
      <c r="D299" s="22" t="s">
        <v>243</v>
      </c>
      <c r="E299" s="46">
        <v>367</v>
      </c>
      <c r="F299" s="18">
        <v>4</v>
      </c>
      <c r="G299" s="87"/>
      <c r="H299" s="85"/>
      <c r="I299" s="83"/>
    </row>
    <row r="300" spans="1:9" ht="17.25" customHeight="1">
      <c r="A300" s="15" t="s">
        <v>0</v>
      </c>
      <c r="B300" s="22" t="s">
        <v>244</v>
      </c>
      <c r="C300" s="35" t="s">
        <v>340</v>
      </c>
      <c r="D300" s="22" t="s">
        <v>72</v>
      </c>
      <c r="E300" s="46">
        <v>372</v>
      </c>
      <c r="F300" s="18">
        <v>5</v>
      </c>
      <c r="G300" s="86">
        <v>0.6428571428571429</v>
      </c>
      <c r="H300" s="85" t="s">
        <v>356</v>
      </c>
      <c r="I300" s="82"/>
    </row>
    <row r="301" spans="1:9" ht="17.25" customHeight="1">
      <c r="A301" s="15" t="s">
        <v>0</v>
      </c>
      <c r="B301" s="22" t="s">
        <v>244</v>
      </c>
      <c r="C301" s="35" t="s">
        <v>344</v>
      </c>
      <c r="D301" s="22" t="s">
        <v>72</v>
      </c>
      <c r="E301" s="46">
        <v>69</v>
      </c>
      <c r="F301" s="47">
        <v>4</v>
      </c>
      <c r="G301" s="87"/>
      <c r="H301" s="85"/>
      <c r="I301" s="83"/>
    </row>
    <row r="302" spans="1:9" ht="17.25" customHeight="1">
      <c r="A302" s="15" t="s">
        <v>0</v>
      </c>
      <c r="B302" s="22" t="s">
        <v>245</v>
      </c>
      <c r="C302" s="35" t="s">
        <v>347</v>
      </c>
      <c r="D302" s="22" t="s">
        <v>72</v>
      </c>
      <c r="E302" s="46">
        <v>484</v>
      </c>
      <c r="F302" s="18">
        <v>3</v>
      </c>
      <c r="G302" s="92">
        <v>0.5</v>
      </c>
      <c r="H302" s="85" t="s">
        <v>357</v>
      </c>
      <c r="I302" s="82"/>
    </row>
    <row r="303" spans="1:9" ht="17.25" customHeight="1">
      <c r="A303" s="15" t="s">
        <v>0</v>
      </c>
      <c r="B303" s="22" t="s">
        <v>245</v>
      </c>
      <c r="C303" s="35" t="s">
        <v>345</v>
      </c>
      <c r="D303" s="22" t="s">
        <v>72</v>
      </c>
      <c r="E303" s="46">
        <v>124</v>
      </c>
      <c r="F303" s="18">
        <v>4</v>
      </c>
      <c r="G303" s="92"/>
      <c r="H303" s="85"/>
      <c r="I303" s="83"/>
    </row>
    <row r="304" spans="1:9" ht="17.25" customHeight="1">
      <c r="A304" s="15" t="s">
        <v>6</v>
      </c>
      <c r="B304" s="28" t="s">
        <v>51</v>
      </c>
      <c r="C304" s="45" t="s">
        <v>326</v>
      </c>
      <c r="D304" s="28" t="s">
        <v>311</v>
      </c>
      <c r="E304" s="17">
        <v>606</v>
      </c>
      <c r="F304" s="18">
        <v>6</v>
      </c>
      <c r="G304" s="86">
        <v>0.8571428571428571</v>
      </c>
      <c r="H304" s="85" t="s">
        <v>359</v>
      </c>
      <c r="I304" s="82"/>
    </row>
    <row r="305" spans="1:9" ht="17.25" customHeight="1">
      <c r="A305" s="15" t="s">
        <v>6</v>
      </c>
      <c r="B305" s="28" t="s">
        <v>51</v>
      </c>
      <c r="C305" s="45" t="s">
        <v>332</v>
      </c>
      <c r="D305" s="28" t="s">
        <v>311</v>
      </c>
      <c r="E305" s="17">
        <v>238</v>
      </c>
      <c r="F305" s="18">
        <v>6</v>
      </c>
      <c r="G305" s="87"/>
      <c r="H305" s="85"/>
      <c r="I305" s="83"/>
    </row>
    <row r="306" spans="1:9" ht="17.25" customHeight="1">
      <c r="A306" s="15" t="s">
        <v>6</v>
      </c>
      <c r="B306" s="28" t="s">
        <v>41</v>
      </c>
      <c r="C306" s="45" t="s">
        <v>325</v>
      </c>
      <c r="D306" s="28" t="s">
        <v>380</v>
      </c>
      <c r="E306" s="17">
        <v>198</v>
      </c>
      <c r="F306" s="18">
        <v>4</v>
      </c>
      <c r="G306" s="86">
        <v>0.5</v>
      </c>
      <c r="H306" s="84"/>
      <c r="I306" s="85" t="s">
        <v>362</v>
      </c>
    </row>
    <row r="307" spans="1:9" ht="17.25" customHeight="1">
      <c r="A307" s="15" t="s">
        <v>6</v>
      </c>
      <c r="B307" s="28" t="s">
        <v>41</v>
      </c>
      <c r="C307" s="45" t="s">
        <v>332</v>
      </c>
      <c r="D307" s="28" t="s">
        <v>380</v>
      </c>
      <c r="E307" s="17">
        <v>483</v>
      </c>
      <c r="F307" s="18">
        <v>3</v>
      </c>
      <c r="G307" s="87"/>
      <c r="H307" s="84"/>
      <c r="I307" s="85"/>
    </row>
    <row r="308" spans="1:9" ht="17.25" customHeight="1">
      <c r="A308" s="15" t="s">
        <v>6</v>
      </c>
      <c r="B308" s="28" t="s">
        <v>49</v>
      </c>
      <c r="C308" s="45" t="s">
        <v>325</v>
      </c>
      <c r="D308" s="28" t="s">
        <v>72</v>
      </c>
      <c r="E308" s="17">
        <v>334</v>
      </c>
      <c r="F308" s="18">
        <v>4</v>
      </c>
      <c r="G308" s="86">
        <v>0.5714285714285714</v>
      </c>
      <c r="H308" s="85" t="s">
        <v>357</v>
      </c>
      <c r="I308" s="82"/>
    </row>
    <row r="309" spans="1:9" ht="17.25" customHeight="1">
      <c r="A309" s="15" t="s">
        <v>6</v>
      </c>
      <c r="B309" s="28" t="s">
        <v>49</v>
      </c>
      <c r="C309" s="45" t="s">
        <v>333</v>
      </c>
      <c r="D309" s="28" t="s">
        <v>72</v>
      </c>
      <c r="E309" s="17">
        <v>341</v>
      </c>
      <c r="F309" s="18">
        <v>4</v>
      </c>
      <c r="G309" s="87"/>
      <c r="H309" s="85"/>
      <c r="I309" s="83"/>
    </row>
    <row r="310" spans="1:9" ht="17.25" customHeight="1">
      <c r="A310" s="15" t="s">
        <v>6</v>
      </c>
      <c r="B310" s="28" t="s">
        <v>42</v>
      </c>
      <c r="C310" s="45" t="s">
        <v>326</v>
      </c>
      <c r="D310" s="28" t="s">
        <v>383</v>
      </c>
      <c r="E310" s="17">
        <v>408</v>
      </c>
      <c r="F310" s="18">
        <v>6</v>
      </c>
      <c r="G310" s="86">
        <v>0.8571428571428571</v>
      </c>
      <c r="H310" s="85" t="s">
        <v>359</v>
      </c>
      <c r="I310" s="82"/>
    </row>
    <row r="311" spans="1:9" ht="17.25" customHeight="1">
      <c r="A311" s="15" t="s">
        <v>6</v>
      </c>
      <c r="B311" s="28" t="s">
        <v>42</v>
      </c>
      <c r="C311" s="45" t="s">
        <v>332</v>
      </c>
      <c r="D311" s="28" t="s">
        <v>383</v>
      </c>
      <c r="E311" s="17">
        <v>134</v>
      </c>
      <c r="F311" s="18">
        <v>6</v>
      </c>
      <c r="G311" s="87"/>
      <c r="H311" s="85"/>
      <c r="I311" s="83"/>
    </row>
    <row r="312" spans="1:9" ht="17.25" customHeight="1">
      <c r="A312" s="15" t="s">
        <v>6</v>
      </c>
      <c r="B312" s="28" t="s">
        <v>50</v>
      </c>
      <c r="C312" s="45" t="s">
        <v>325</v>
      </c>
      <c r="D312" s="28" t="s">
        <v>312</v>
      </c>
      <c r="E312" s="17">
        <v>1126</v>
      </c>
      <c r="F312" s="18">
        <v>4</v>
      </c>
      <c r="G312" s="86">
        <v>0.5714285714285714</v>
      </c>
      <c r="H312" s="84"/>
      <c r="I312" s="85" t="s">
        <v>362</v>
      </c>
    </row>
    <row r="313" spans="1:9" ht="17.25" customHeight="1">
      <c r="A313" s="15" t="s">
        <v>6</v>
      </c>
      <c r="B313" s="28" t="s">
        <v>50</v>
      </c>
      <c r="C313" s="45" t="s">
        <v>332</v>
      </c>
      <c r="D313" s="28" t="s">
        <v>312</v>
      </c>
      <c r="E313" s="17">
        <v>201</v>
      </c>
      <c r="F313" s="18">
        <v>4</v>
      </c>
      <c r="G313" s="87"/>
      <c r="H313" s="84"/>
      <c r="I313" s="85"/>
    </row>
    <row r="314" spans="1:9" ht="17.25" customHeight="1">
      <c r="A314" s="15" t="s">
        <v>6</v>
      </c>
      <c r="B314" s="28" t="s">
        <v>40</v>
      </c>
      <c r="C314" s="45" t="s">
        <v>326</v>
      </c>
      <c r="D314" s="28" t="s">
        <v>380</v>
      </c>
      <c r="E314" s="17">
        <v>854</v>
      </c>
      <c r="F314" s="18">
        <v>5</v>
      </c>
      <c r="G314" s="86">
        <v>0.7142857142857143</v>
      </c>
      <c r="H314" s="85" t="s">
        <v>356</v>
      </c>
      <c r="I314" s="82"/>
    </row>
    <row r="315" spans="1:9" ht="17.25" customHeight="1">
      <c r="A315" s="15" t="s">
        <v>6</v>
      </c>
      <c r="B315" s="28" t="s">
        <v>40</v>
      </c>
      <c r="C315" s="45" t="s">
        <v>332</v>
      </c>
      <c r="D315" s="28" t="s">
        <v>380</v>
      </c>
      <c r="E315" s="17">
        <v>772</v>
      </c>
      <c r="F315" s="18">
        <v>5</v>
      </c>
      <c r="G315" s="87"/>
      <c r="H315" s="85"/>
      <c r="I315" s="83"/>
    </row>
    <row r="316" spans="1:9" ht="17.25" customHeight="1">
      <c r="A316" s="15" t="s">
        <v>6</v>
      </c>
      <c r="B316" s="28" t="s">
        <v>52</v>
      </c>
      <c r="C316" s="45" t="s">
        <v>326</v>
      </c>
      <c r="D316" s="31" t="s">
        <v>384</v>
      </c>
      <c r="E316" s="17">
        <v>1302</v>
      </c>
      <c r="F316" s="18">
        <v>7</v>
      </c>
      <c r="G316" s="86">
        <v>1</v>
      </c>
      <c r="H316" s="85" t="s">
        <v>359</v>
      </c>
      <c r="I316" s="82"/>
    </row>
    <row r="317" spans="1:9" ht="17.25" customHeight="1">
      <c r="A317" s="15" t="s">
        <v>6</v>
      </c>
      <c r="B317" s="28" t="s">
        <v>52</v>
      </c>
      <c r="C317" s="45" t="s">
        <v>334</v>
      </c>
      <c r="D317" s="31" t="s">
        <v>384</v>
      </c>
      <c r="E317" s="17">
        <v>408</v>
      </c>
      <c r="F317" s="18">
        <v>7</v>
      </c>
      <c r="G317" s="87"/>
      <c r="H317" s="85"/>
      <c r="I317" s="83"/>
    </row>
    <row r="318" spans="1:9" ht="17.25" customHeight="1">
      <c r="A318" s="15" t="s">
        <v>6</v>
      </c>
      <c r="B318" s="26" t="s">
        <v>48</v>
      </c>
      <c r="C318" s="45" t="s">
        <v>321</v>
      </c>
      <c r="D318" s="26" t="s">
        <v>246</v>
      </c>
      <c r="E318" s="34">
        <v>492</v>
      </c>
      <c r="F318" s="18">
        <v>6</v>
      </c>
      <c r="G318" s="19">
        <f>6/7</f>
        <v>0.8571428571428571</v>
      </c>
      <c r="H318" s="25" t="s">
        <v>359</v>
      </c>
      <c r="I318" s="64"/>
    </row>
    <row r="319" spans="1:9" ht="17.25" customHeight="1">
      <c r="A319" s="15" t="s">
        <v>6</v>
      </c>
      <c r="B319" s="26" t="s">
        <v>48</v>
      </c>
      <c r="C319" s="45" t="s">
        <v>331</v>
      </c>
      <c r="D319" s="27" t="s">
        <v>247</v>
      </c>
      <c r="E319" s="40">
        <v>656</v>
      </c>
      <c r="F319" s="18">
        <v>6</v>
      </c>
      <c r="G319" s="86">
        <v>0.8571428571428571</v>
      </c>
      <c r="H319" s="85" t="s">
        <v>359</v>
      </c>
      <c r="I319" s="82"/>
    </row>
    <row r="320" spans="1:9" ht="17.25" customHeight="1">
      <c r="A320" s="15" t="s">
        <v>6</v>
      </c>
      <c r="B320" s="26" t="s">
        <v>48</v>
      </c>
      <c r="C320" s="78" t="s">
        <v>321</v>
      </c>
      <c r="D320" s="27" t="s">
        <v>247</v>
      </c>
      <c r="E320" s="40">
        <v>538</v>
      </c>
      <c r="F320" s="18">
        <v>6</v>
      </c>
      <c r="G320" s="87"/>
      <c r="H320" s="85"/>
      <c r="I320" s="83"/>
    </row>
    <row r="321" spans="1:9" ht="17.25" customHeight="1">
      <c r="A321" s="15" t="s">
        <v>6</v>
      </c>
      <c r="B321" s="22" t="s">
        <v>248</v>
      </c>
      <c r="C321" s="78" t="s">
        <v>327</v>
      </c>
      <c r="D321" s="22" t="s">
        <v>249</v>
      </c>
      <c r="E321" s="40">
        <v>96</v>
      </c>
      <c r="F321" s="18">
        <v>3</v>
      </c>
      <c r="G321" s="19">
        <f>3/7</f>
        <v>0.42857142857142855</v>
      </c>
      <c r="H321" s="25" t="s">
        <v>358</v>
      </c>
      <c r="I321" s="64"/>
    </row>
    <row r="322" spans="1:9" ht="17.25" customHeight="1">
      <c r="A322" s="15" t="s">
        <v>6</v>
      </c>
      <c r="B322" s="21" t="s">
        <v>47</v>
      </c>
      <c r="C322" s="78" t="s">
        <v>327</v>
      </c>
      <c r="D322" s="22" t="s">
        <v>250</v>
      </c>
      <c r="E322" s="40">
        <v>1508</v>
      </c>
      <c r="F322" s="18">
        <v>6</v>
      </c>
      <c r="G322" s="19">
        <f>6/7</f>
        <v>0.8571428571428571</v>
      </c>
      <c r="H322" s="64"/>
      <c r="I322" s="25" t="s">
        <v>361</v>
      </c>
    </row>
    <row r="323" spans="1:9" ht="31.5" customHeight="1">
      <c r="A323" s="15" t="s">
        <v>6</v>
      </c>
      <c r="B323" s="21" t="s">
        <v>63</v>
      </c>
      <c r="C323" s="78" t="s">
        <v>328</v>
      </c>
      <c r="D323" s="27" t="s">
        <v>251</v>
      </c>
      <c r="E323" s="40">
        <v>1000</v>
      </c>
      <c r="F323" s="18">
        <v>6</v>
      </c>
      <c r="G323" s="19">
        <f>6/7</f>
        <v>0.8571428571428571</v>
      </c>
      <c r="H323" s="25" t="s">
        <v>359</v>
      </c>
      <c r="I323" s="64"/>
    </row>
    <row r="324" spans="1:9" ht="17.25" customHeight="1">
      <c r="A324" s="15" t="s">
        <v>6</v>
      </c>
      <c r="B324" s="22" t="s">
        <v>62</v>
      </c>
      <c r="C324" s="78" t="s">
        <v>328</v>
      </c>
      <c r="D324" s="22" t="s">
        <v>252</v>
      </c>
      <c r="E324" s="40">
        <v>104</v>
      </c>
      <c r="F324" s="18">
        <v>6</v>
      </c>
      <c r="G324" s="92">
        <v>0.8571428571428571</v>
      </c>
      <c r="H324" s="85" t="s">
        <v>359</v>
      </c>
      <c r="I324" s="82"/>
    </row>
    <row r="325" spans="1:9" ht="17.25" customHeight="1">
      <c r="A325" s="15" t="s">
        <v>6</v>
      </c>
      <c r="B325" s="22" t="s">
        <v>62</v>
      </c>
      <c r="C325" s="78" t="s">
        <v>334</v>
      </c>
      <c r="D325" s="22" t="s">
        <v>252</v>
      </c>
      <c r="E325" s="40">
        <v>138</v>
      </c>
      <c r="F325" s="18">
        <v>6</v>
      </c>
      <c r="G325" s="92"/>
      <c r="H325" s="85"/>
      <c r="I325" s="83"/>
    </row>
    <row r="326" spans="1:9" ht="17.25" customHeight="1">
      <c r="A326" s="15" t="s">
        <v>6</v>
      </c>
      <c r="B326" s="22" t="s">
        <v>40</v>
      </c>
      <c r="C326" s="45" t="s">
        <v>330</v>
      </c>
      <c r="D326" s="22" t="s">
        <v>253</v>
      </c>
      <c r="E326" s="17">
        <v>154</v>
      </c>
      <c r="F326" s="18">
        <v>5</v>
      </c>
      <c r="G326" s="92">
        <v>0.8571428571428571</v>
      </c>
      <c r="H326" s="85" t="s">
        <v>359</v>
      </c>
      <c r="I326" s="82"/>
    </row>
    <row r="327" spans="1:9" ht="17.25" customHeight="1">
      <c r="A327" s="15" t="s">
        <v>6</v>
      </c>
      <c r="B327" s="22" t="s">
        <v>40</v>
      </c>
      <c r="C327" s="45" t="s">
        <v>323</v>
      </c>
      <c r="D327" s="22" t="s">
        <v>253</v>
      </c>
      <c r="E327" s="17">
        <v>1148</v>
      </c>
      <c r="F327" s="18">
        <v>7</v>
      </c>
      <c r="G327" s="92"/>
      <c r="H327" s="85"/>
      <c r="I327" s="83"/>
    </row>
    <row r="328" spans="1:9" ht="17.25" customHeight="1">
      <c r="A328" s="15" t="s">
        <v>6</v>
      </c>
      <c r="B328" s="22" t="s">
        <v>42</v>
      </c>
      <c r="C328" s="45" t="s">
        <v>330</v>
      </c>
      <c r="D328" s="22" t="s">
        <v>254</v>
      </c>
      <c r="E328" s="17">
        <v>670</v>
      </c>
      <c r="F328" s="18">
        <v>7</v>
      </c>
      <c r="G328" s="86">
        <v>1</v>
      </c>
      <c r="H328" s="85" t="s">
        <v>359</v>
      </c>
      <c r="I328" s="82"/>
    </row>
    <row r="329" spans="1:9" ht="17.25" customHeight="1">
      <c r="A329" s="15" t="s">
        <v>6</v>
      </c>
      <c r="B329" s="22" t="s">
        <v>42</v>
      </c>
      <c r="C329" s="45" t="s">
        <v>323</v>
      </c>
      <c r="D329" s="22" t="s">
        <v>254</v>
      </c>
      <c r="E329" s="17">
        <v>481</v>
      </c>
      <c r="F329" s="18">
        <v>7</v>
      </c>
      <c r="G329" s="87"/>
      <c r="H329" s="85"/>
      <c r="I329" s="83"/>
    </row>
    <row r="330" spans="1:9" ht="17.25" customHeight="1">
      <c r="A330" s="15" t="s">
        <v>6</v>
      </c>
      <c r="B330" s="22" t="s">
        <v>164</v>
      </c>
      <c r="C330" s="45" t="s">
        <v>328</v>
      </c>
      <c r="D330" s="22" t="s">
        <v>255</v>
      </c>
      <c r="E330" s="17">
        <v>554</v>
      </c>
      <c r="F330" s="18">
        <v>4</v>
      </c>
      <c r="G330" s="19">
        <f>4/7</f>
        <v>0.5714285714285714</v>
      </c>
      <c r="H330" s="25" t="s">
        <v>357</v>
      </c>
      <c r="I330" s="64"/>
    </row>
    <row r="331" spans="1:9" ht="17.25" customHeight="1">
      <c r="A331" s="15" t="s">
        <v>6</v>
      </c>
      <c r="B331" s="22" t="s">
        <v>256</v>
      </c>
      <c r="C331" s="45" t="s">
        <v>319</v>
      </c>
      <c r="D331" s="22" t="s">
        <v>257</v>
      </c>
      <c r="E331" s="40">
        <v>138</v>
      </c>
      <c r="F331" s="18">
        <v>5</v>
      </c>
      <c r="G331" s="19">
        <v>0.714285714285714</v>
      </c>
      <c r="H331" s="25" t="s">
        <v>356</v>
      </c>
      <c r="I331" s="64"/>
    </row>
    <row r="332" spans="1:9" ht="17.25" customHeight="1">
      <c r="A332" s="15" t="s">
        <v>6</v>
      </c>
      <c r="B332" s="22" t="s">
        <v>34</v>
      </c>
      <c r="C332" s="45" t="s">
        <v>329</v>
      </c>
      <c r="D332" s="22" t="s">
        <v>258</v>
      </c>
      <c r="E332" s="17">
        <v>670</v>
      </c>
      <c r="F332" s="18">
        <v>4</v>
      </c>
      <c r="G332" s="86">
        <v>0.7142857142857143</v>
      </c>
      <c r="H332" s="84"/>
      <c r="I332" s="85" t="s">
        <v>361</v>
      </c>
    </row>
    <row r="333" spans="1:9" ht="17.25" customHeight="1">
      <c r="A333" s="15" t="s">
        <v>6</v>
      </c>
      <c r="B333" s="22" t="s">
        <v>34</v>
      </c>
      <c r="C333" s="45" t="s">
        <v>333</v>
      </c>
      <c r="D333" s="22" t="s">
        <v>258</v>
      </c>
      <c r="E333" s="17">
        <v>741.25</v>
      </c>
      <c r="F333" s="18">
        <v>6</v>
      </c>
      <c r="G333" s="87"/>
      <c r="H333" s="84"/>
      <c r="I333" s="85"/>
    </row>
    <row r="334" spans="1:9" ht="17.25" customHeight="1">
      <c r="A334" s="15" t="s">
        <v>6</v>
      </c>
      <c r="B334" s="22" t="s">
        <v>15</v>
      </c>
      <c r="C334" s="45" t="s">
        <v>328</v>
      </c>
      <c r="D334" s="22" t="s">
        <v>259</v>
      </c>
      <c r="E334" s="40">
        <v>776</v>
      </c>
      <c r="F334" s="18">
        <v>6</v>
      </c>
      <c r="G334" s="86">
        <v>0.8571428571428571</v>
      </c>
      <c r="H334" s="84"/>
      <c r="I334" s="85" t="s">
        <v>361</v>
      </c>
    </row>
    <row r="335" spans="1:9" ht="17.25" customHeight="1">
      <c r="A335" s="15" t="s">
        <v>6</v>
      </c>
      <c r="B335" s="22" t="s">
        <v>15</v>
      </c>
      <c r="C335" s="45" t="s">
        <v>334</v>
      </c>
      <c r="D335" s="22" t="s">
        <v>259</v>
      </c>
      <c r="E335" s="40">
        <v>200</v>
      </c>
      <c r="F335" s="18">
        <v>6</v>
      </c>
      <c r="G335" s="87"/>
      <c r="H335" s="84"/>
      <c r="I335" s="85"/>
    </row>
    <row r="336" spans="1:9" ht="26.25" customHeight="1">
      <c r="A336" s="15" t="s">
        <v>6</v>
      </c>
      <c r="B336" s="27" t="s">
        <v>158</v>
      </c>
      <c r="C336" s="45" t="s">
        <v>328</v>
      </c>
      <c r="D336" s="27" t="s">
        <v>260</v>
      </c>
      <c r="E336" s="40">
        <v>380</v>
      </c>
      <c r="F336" s="18">
        <v>7</v>
      </c>
      <c r="G336" s="86">
        <v>0.8571428571428571</v>
      </c>
      <c r="H336" s="85" t="s">
        <v>359</v>
      </c>
      <c r="I336" s="82"/>
    </row>
    <row r="337" spans="1:9" ht="26.25" customHeight="1">
      <c r="A337" s="15" t="s">
        <v>6</v>
      </c>
      <c r="B337" s="27" t="s">
        <v>158</v>
      </c>
      <c r="C337" s="45" t="s">
        <v>321</v>
      </c>
      <c r="D337" s="27" t="s">
        <v>260</v>
      </c>
      <c r="E337" s="40">
        <v>384</v>
      </c>
      <c r="F337" s="18">
        <v>5</v>
      </c>
      <c r="G337" s="87"/>
      <c r="H337" s="85"/>
      <c r="I337" s="83"/>
    </row>
    <row r="338" spans="1:9" ht="17.25" customHeight="1">
      <c r="A338" s="15" t="s">
        <v>6</v>
      </c>
      <c r="B338" s="22" t="s">
        <v>40</v>
      </c>
      <c r="C338" s="45" t="s">
        <v>330</v>
      </c>
      <c r="D338" s="22" t="s">
        <v>261</v>
      </c>
      <c r="E338" s="34">
        <v>554</v>
      </c>
      <c r="F338" s="18">
        <v>4</v>
      </c>
      <c r="G338" s="86">
        <v>0.7142857142857143</v>
      </c>
      <c r="H338" s="85" t="s">
        <v>356</v>
      </c>
      <c r="I338" s="82"/>
    </row>
    <row r="339" spans="1:9" ht="17.25" customHeight="1">
      <c r="A339" s="15" t="s">
        <v>6</v>
      </c>
      <c r="B339" s="22" t="s">
        <v>40</v>
      </c>
      <c r="C339" s="45" t="s">
        <v>323</v>
      </c>
      <c r="D339" s="22" t="s">
        <v>261</v>
      </c>
      <c r="E339" s="17">
        <v>476</v>
      </c>
      <c r="F339" s="18">
        <v>6</v>
      </c>
      <c r="G339" s="87"/>
      <c r="H339" s="85"/>
      <c r="I339" s="83"/>
    </row>
    <row r="340" spans="1:9" ht="17.25" customHeight="1">
      <c r="A340" s="15" t="s">
        <v>6</v>
      </c>
      <c r="B340" s="22" t="s">
        <v>262</v>
      </c>
      <c r="C340" s="45" t="s">
        <v>330</v>
      </c>
      <c r="D340" s="22" t="s">
        <v>263</v>
      </c>
      <c r="E340" s="40">
        <v>416</v>
      </c>
      <c r="F340" s="18">
        <v>6</v>
      </c>
      <c r="G340" s="86">
        <v>0.7857142857142857</v>
      </c>
      <c r="H340" s="85" t="s">
        <v>359</v>
      </c>
      <c r="I340" s="82"/>
    </row>
    <row r="341" spans="1:9" ht="17.25" customHeight="1">
      <c r="A341" s="15" t="s">
        <v>6</v>
      </c>
      <c r="B341" s="22" t="s">
        <v>262</v>
      </c>
      <c r="C341" s="45" t="s">
        <v>323</v>
      </c>
      <c r="D341" s="22" t="s">
        <v>263</v>
      </c>
      <c r="E341" s="40">
        <v>175</v>
      </c>
      <c r="F341" s="18">
        <v>5</v>
      </c>
      <c r="G341" s="87"/>
      <c r="H341" s="85"/>
      <c r="I341" s="83"/>
    </row>
    <row r="342" spans="1:9" ht="17.25" customHeight="1">
      <c r="A342" s="15" t="s">
        <v>6</v>
      </c>
      <c r="B342" s="22" t="s">
        <v>60</v>
      </c>
      <c r="C342" s="45" t="s">
        <v>333</v>
      </c>
      <c r="D342" s="22" t="s">
        <v>264</v>
      </c>
      <c r="E342" s="40">
        <v>434</v>
      </c>
      <c r="F342" s="18">
        <v>4</v>
      </c>
      <c r="G342" s="19">
        <f>4/7</f>
        <v>0.5714285714285714</v>
      </c>
      <c r="H342" s="25" t="s">
        <v>357</v>
      </c>
      <c r="I342" s="64"/>
    </row>
    <row r="343" spans="1:9" ht="17.25" customHeight="1">
      <c r="A343" s="15" t="s">
        <v>6</v>
      </c>
      <c r="B343" s="22" t="s">
        <v>265</v>
      </c>
      <c r="C343" s="45" t="s">
        <v>327</v>
      </c>
      <c r="D343" s="22" t="s">
        <v>266</v>
      </c>
      <c r="E343" s="40">
        <v>414</v>
      </c>
      <c r="F343" s="18">
        <v>5</v>
      </c>
      <c r="G343" s="86">
        <v>0.7857142857142857</v>
      </c>
      <c r="H343" s="85" t="s">
        <v>359</v>
      </c>
      <c r="I343" s="82"/>
    </row>
    <row r="344" spans="1:9" ht="17.25" customHeight="1">
      <c r="A344" s="15" t="s">
        <v>6</v>
      </c>
      <c r="B344" s="22" t="s">
        <v>265</v>
      </c>
      <c r="C344" s="45" t="s">
        <v>319</v>
      </c>
      <c r="D344" s="22" t="s">
        <v>266</v>
      </c>
      <c r="E344" s="40">
        <v>583</v>
      </c>
      <c r="F344" s="18">
        <v>6</v>
      </c>
      <c r="G344" s="87"/>
      <c r="H344" s="85"/>
      <c r="I344" s="83"/>
    </row>
    <row r="345" spans="1:9" ht="17.25" customHeight="1">
      <c r="A345" s="15" t="s">
        <v>6</v>
      </c>
      <c r="B345" s="22" t="s">
        <v>138</v>
      </c>
      <c r="C345" s="45" t="s">
        <v>331</v>
      </c>
      <c r="D345" s="22" t="s">
        <v>267</v>
      </c>
      <c r="E345" s="40">
        <v>496</v>
      </c>
      <c r="F345" s="18">
        <v>6</v>
      </c>
      <c r="G345" s="86">
        <v>0.8571428571428571</v>
      </c>
      <c r="H345" s="85" t="s">
        <v>359</v>
      </c>
      <c r="I345" s="82"/>
    </row>
    <row r="346" spans="1:9" ht="17.25" customHeight="1">
      <c r="A346" s="15" t="s">
        <v>6</v>
      </c>
      <c r="B346" s="22" t="s">
        <v>138</v>
      </c>
      <c r="C346" s="45" t="s">
        <v>321</v>
      </c>
      <c r="D346" s="22" t="s">
        <v>267</v>
      </c>
      <c r="E346" s="40">
        <v>210</v>
      </c>
      <c r="F346" s="18">
        <v>6</v>
      </c>
      <c r="G346" s="87"/>
      <c r="H346" s="85"/>
      <c r="I346" s="83"/>
    </row>
    <row r="347" spans="1:9" ht="17.25" customHeight="1">
      <c r="A347" s="15" t="s">
        <v>6</v>
      </c>
      <c r="B347" s="22" t="s">
        <v>268</v>
      </c>
      <c r="C347" s="45" t="s">
        <v>333</v>
      </c>
      <c r="D347" s="22" t="s">
        <v>269</v>
      </c>
      <c r="E347" s="40">
        <v>241</v>
      </c>
      <c r="F347" s="18">
        <v>4</v>
      </c>
      <c r="G347" s="19">
        <v>0.5714285714285714</v>
      </c>
      <c r="H347" s="64"/>
      <c r="I347" s="25" t="s">
        <v>362</v>
      </c>
    </row>
    <row r="348" spans="1:9" ht="17.25" customHeight="1">
      <c r="A348" s="15" t="s">
        <v>6</v>
      </c>
      <c r="B348" s="22" t="s">
        <v>270</v>
      </c>
      <c r="C348" s="45" t="s">
        <v>328</v>
      </c>
      <c r="D348" s="22" t="s">
        <v>272</v>
      </c>
      <c r="E348" s="40">
        <v>868</v>
      </c>
      <c r="F348" s="18">
        <v>6</v>
      </c>
      <c r="G348" s="86">
        <v>0.9166666666666666</v>
      </c>
      <c r="H348" s="85" t="s">
        <v>359</v>
      </c>
      <c r="I348" s="82"/>
    </row>
    <row r="349" spans="1:9" ht="17.25" customHeight="1">
      <c r="A349" s="15" t="s">
        <v>6</v>
      </c>
      <c r="B349" s="22" t="s">
        <v>270</v>
      </c>
      <c r="C349" s="45" t="s">
        <v>321</v>
      </c>
      <c r="D349" s="22" t="s">
        <v>272</v>
      </c>
      <c r="E349" s="40">
        <v>535</v>
      </c>
      <c r="F349" s="18">
        <v>5</v>
      </c>
      <c r="G349" s="87"/>
      <c r="H349" s="85"/>
      <c r="I349" s="83"/>
    </row>
    <row r="350" spans="1:9" ht="26.25" customHeight="1">
      <c r="A350" s="15" t="s">
        <v>6</v>
      </c>
      <c r="B350" s="48" t="s">
        <v>271</v>
      </c>
      <c r="C350" s="45" t="s">
        <v>329</v>
      </c>
      <c r="D350" s="49" t="s">
        <v>273</v>
      </c>
      <c r="E350" s="40">
        <v>544</v>
      </c>
      <c r="F350" s="18">
        <v>6</v>
      </c>
      <c r="G350" s="86">
        <v>0.8571428571428571</v>
      </c>
      <c r="H350" s="85" t="s">
        <v>359</v>
      </c>
      <c r="I350" s="82"/>
    </row>
    <row r="351" spans="1:9" ht="25.5" customHeight="1">
      <c r="A351" s="15" t="s">
        <v>6</v>
      </c>
      <c r="B351" s="48" t="s">
        <v>271</v>
      </c>
      <c r="C351" s="45" t="s">
        <v>333</v>
      </c>
      <c r="D351" s="49" t="s">
        <v>273</v>
      </c>
      <c r="E351" s="40">
        <v>424</v>
      </c>
      <c r="F351" s="18">
        <v>6</v>
      </c>
      <c r="G351" s="87"/>
      <c r="H351" s="85"/>
      <c r="I351" s="83"/>
    </row>
    <row r="352" spans="1:8" ht="17.25" customHeight="1">
      <c r="A352" s="6"/>
      <c r="B352" s="50"/>
      <c r="C352" s="50"/>
      <c r="D352" s="51"/>
      <c r="E352" s="52"/>
      <c r="F352" s="9"/>
      <c r="G352" s="53"/>
      <c r="H352" s="54"/>
    </row>
    <row r="353" spans="1:8" s="4" customFormat="1" ht="17.25" customHeight="1">
      <c r="A353" s="61"/>
      <c r="B353" s="61"/>
      <c r="C353" s="61"/>
      <c r="D353" s="61"/>
      <c r="E353" s="62"/>
      <c r="F353" s="1"/>
      <c r="G353" s="2"/>
      <c r="H353" s="3"/>
    </row>
    <row r="354" spans="1:8" s="4" customFormat="1" ht="17.25" customHeight="1">
      <c r="A354" s="88"/>
      <c r="B354" s="89"/>
      <c r="C354" s="89"/>
      <c r="D354" s="89"/>
      <c r="E354" s="89"/>
      <c r="F354" s="89"/>
      <c r="G354" s="89"/>
      <c r="H354" s="89"/>
    </row>
    <row r="355" spans="1:7" s="4" customFormat="1" ht="17.25" customHeight="1">
      <c r="A355" s="90"/>
      <c r="B355" s="91"/>
      <c r="C355" s="91"/>
      <c r="D355" s="91"/>
      <c r="E355" s="91"/>
      <c r="F355" s="63"/>
      <c r="G355" s="63"/>
    </row>
  </sheetData>
  <mergeCells count="498">
    <mergeCell ref="H4:H5"/>
    <mergeCell ref="H6:H7"/>
    <mergeCell ref="H8:H9"/>
    <mergeCell ref="G4:G5"/>
    <mergeCell ref="G6:G7"/>
    <mergeCell ref="G8:G9"/>
    <mergeCell ref="G10:G11"/>
    <mergeCell ref="G12:G13"/>
    <mergeCell ref="G14:G15"/>
    <mergeCell ref="G16:G17"/>
    <mergeCell ref="G18:G19"/>
    <mergeCell ref="G28:G29"/>
    <mergeCell ref="G30:G31"/>
    <mergeCell ref="G32:G33"/>
    <mergeCell ref="G20:G21"/>
    <mergeCell ref="G22:G23"/>
    <mergeCell ref="G24:G25"/>
    <mergeCell ref="G26:G27"/>
    <mergeCell ref="G45:G46"/>
    <mergeCell ref="G47:G48"/>
    <mergeCell ref="G35:G36"/>
    <mergeCell ref="G37:G38"/>
    <mergeCell ref="G39:G40"/>
    <mergeCell ref="G41:G42"/>
    <mergeCell ref="G49:G50"/>
    <mergeCell ref="G51:G52"/>
    <mergeCell ref="G53:G54"/>
    <mergeCell ref="G55:G56"/>
    <mergeCell ref="G57:G58"/>
    <mergeCell ref="G59:G60"/>
    <mergeCell ref="G61:G62"/>
    <mergeCell ref="G63:G64"/>
    <mergeCell ref="G71:G72"/>
    <mergeCell ref="G73:G74"/>
    <mergeCell ref="G76:G77"/>
    <mergeCell ref="G65:G66"/>
    <mergeCell ref="G69:G70"/>
    <mergeCell ref="G85:G86"/>
    <mergeCell ref="G87:G88"/>
    <mergeCell ref="G79:G80"/>
    <mergeCell ref="G81:G82"/>
    <mergeCell ref="G83:G84"/>
    <mergeCell ref="G100:G101"/>
    <mergeCell ref="G91:G92"/>
    <mergeCell ref="G93:G94"/>
    <mergeCell ref="G95:G96"/>
    <mergeCell ref="G97:G98"/>
    <mergeCell ref="G118:G119"/>
    <mergeCell ref="G104:G105"/>
    <mergeCell ref="G106:G107"/>
    <mergeCell ref="G108:G109"/>
    <mergeCell ref="G110:G111"/>
    <mergeCell ref="H26:H27"/>
    <mergeCell ref="G138:G139"/>
    <mergeCell ref="G140:G141"/>
    <mergeCell ref="H140:H141"/>
    <mergeCell ref="H138:H139"/>
    <mergeCell ref="G120:G121"/>
    <mergeCell ref="G122:G123"/>
    <mergeCell ref="G124:G125"/>
    <mergeCell ref="G126:G127"/>
    <mergeCell ref="G114:G115"/>
    <mergeCell ref="H30:H31"/>
    <mergeCell ref="H32:H33"/>
    <mergeCell ref="H10:H11"/>
    <mergeCell ref="H12:H13"/>
    <mergeCell ref="H14:H15"/>
    <mergeCell ref="H16:H17"/>
    <mergeCell ref="H18:H19"/>
    <mergeCell ref="H20:H21"/>
    <mergeCell ref="H22:H23"/>
    <mergeCell ref="H24:H25"/>
    <mergeCell ref="H45:H46"/>
    <mergeCell ref="H47:H48"/>
    <mergeCell ref="H35:H36"/>
    <mergeCell ref="H37:H38"/>
    <mergeCell ref="H39:H40"/>
    <mergeCell ref="H41:H42"/>
    <mergeCell ref="H49:H50"/>
    <mergeCell ref="H51:H52"/>
    <mergeCell ref="H53:H54"/>
    <mergeCell ref="G142:G143"/>
    <mergeCell ref="H71:H72"/>
    <mergeCell ref="H76:H77"/>
    <mergeCell ref="H79:H80"/>
    <mergeCell ref="G112:G113"/>
    <mergeCell ref="G102:G103"/>
    <mergeCell ref="G116:G117"/>
    <mergeCell ref="G144:G145"/>
    <mergeCell ref="G146:G147"/>
    <mergeCell ref="G148:G149"/>
    <mergeCell ref="G150:G151"/>
    <mergeCell ref="G152:G153"/>
    <mergeCell ref="G154:G155"/>
    <mergeCell ref="G156:G157"/>
    <mergeCell ref="G158:G159"/>
    <mergeCell ref="G160:G161"/>
    <mergeCell ref="G162:G163"/>
    <mergeCell ref="G164:G165"/>
    <mergeCell ref="G166:G167"/>
    <mergeCell ref="G168:G169"/>
    <mergeCell ref="G170:G171"/>
    <mergeCell ref="G172:G173"/>
    <mergeCell ref="G174:G175"/>
    <mergeCell ref="G176:G177"/>
    <mergeCell ref="G178:G179"/>
    <mergeCell ref="G180:G181"/>
    <mergeCell ref="G182:G183"/>
    <mergeCell ref="G184:G185"/>
    <mergeCell ref="G186:G187"/>
    <mergeCell ref="G188:G189"/>
    <mergeCell ref="G190:G191"/>
    <mergeCell ref="G192:G193"/>
    <mergeCell ref="G194:G195"/>
    <mergeCell ref="G196:G197"/>
    <mergeCell ref="G198:G199"/>
    <mergeCell ref="G200:G201"/>
    <mergeCell ref="G202:G203"/>
    <mergeCell ref="G204:G205"/>
    <mergeCell ref="G206:G207"/>
    <mergeCell ref="G208:G209"/>
    <mergeCell ref="G210:G211"/>
    <mergeCell ref="G212:G213"/>
    <mergeCell ref="G214:G215"/>
    <mergeCell ref="G216:G217"/>
    <mergeCell ref="G218:G219"/>
    <mergeCell ref="G220:G221"/>
    <mergeCell ref="G222:G223"/>
    <mergeCell ref="G224:G225"/>
    <mergeCell ref="G226:G227"/>
    <mergeCell ref="G228:G229"/>
    <mergeCell ref="G230:G23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G250:G251"/>
    <mergeCell ref="G252:G253"/>
    <mergeCell ref="G254:G255"/>
    <mergeCell ref="G256:G257"/>
    <mergeCell ref="G258:G259"/>
    <mergeCell ref="G260:G261"/>
    <mergeCell ref="G262:G263"/>
    <mergeCell ref="G264:G265"/>
    <mergeCell ref="G266:G267"/>
    <mergeCell ref="G268:G269"/>
    <mergeCell ref="G270:G271"/>
    <mergeCell ref="G272:G273"/>
    <mergeCell ref="G274:G275"/>
    <mergeCell ref="G276:G277"/>
    <mergeCell ref="G278:G279"/>
    <mergeCell ref="G280:G281"/>
    <mergeCell ref="G282:G283"/>
    <mergeCell ref="G284:G285"/>
    <mergeCell ref="G288:G289"/>
    <mergeCell ref="G286:G287"/>
    <mergeCell ref="G290:G291"/>
    <mergeCell ref="G292:G293"/>
    <mergeCell ref="G294:G295"/>
    <mergeCell ref="G296:G297"/>
    <mergeCell ref="G298:G299"/>
    <mergeCell ref="G300:G301"/>
    <mergeCell ref="G302:G303"/>
    <mergeCell ref="G304:G305"/>
    <mergeCell ref="G306:G307"/>
    <mergeCell ref="G308:G309"/>
    <mergeCell ref="G310:G311"/>
    <mergeCell ref="G312:G313"/>
    <mergeCell ref="G326:G327"/>
    <mergeCell ref="G328:G329"/>
    <mergeCell ref="G324:G325"/>
    <mergeCell ref="G314:G315"/>
    <mergeCell ref="G316:G317"/>
    <mergeCell ref="G319:G320"/>
    <mergeCell ref="G345:G346"/>
    <mergeCell ref="G340:G341"/>
    <mergeCell ref="G343:G344"/>
    <mergeCell ref="G332:G333"/>
    <mergeCell ref="G334:G335"/>
    <mergeCell ref="G336:G337"/>
    <mergeCell ref="G338:G339"/>
    <mergeCell ref="I93:I94"/>
    <mergeCell ref="H55:H56"/>
    <mergeCell ref="H57:H58"/>
    <mergeCell ref="H59:H60"/>
    <mergeCell ref="H61:H62"/>
    <mergeCell ref="H63:H64"/>
    <mergeCell ref="H65:H66"/>
    <mergeCell ref="H69:H70"/>
    <mergeCell ref="I73:I74"/>
    <mergeCell ref="H91:H92"/>
    <mergeCell ref="H93:H94"/>
    <mergeCell ref="H81:H82"/>
    <mergeCell ref="H83:H84"/>
    <mergeCell ref="H85:H86"/>
    <mergeCell ref="H100:H101"/>
    <mergeCell ref="H102:H103"/>
    <mergeCell ref="H104:H105"/>
    <mergeCell ref="H95:H96"/>
    <mergeCell ref="H97:H98"/>
    <mergeCell ref="H106:H107"/>
    <mergeCell ref="H108:H109"/>
    <mergeCell ref="H110:H111"/>
    <mergeCell ref="H112:H113"/>
    <mergeCell ref="H114:H115"/>
    <mergeCell ref="H116:H117"/>
    <mergeCell ref="H118:H119"/>
    <mergeCell ref="I120:I121"/>
    <mergeCell ref="I122:I123"/>
    <mergeCell ref="H124:H125"/>
    <mergeCell ref="H142:H143"/>
    <mergeCell ref="H144:H145"/>
    <mergeCell ref="H126:H127"/>
    <mergeCell ref="H122:H123"/>
    <mergeCell ref="I128:I129"/>
    <mergeCell ref="I130:I131"/>
    <mergeCell ref="I132:I133"/>
    <mergeCell ref="I134:I135"/>
    <mergeCell ref="H146:H147"/>
    <mergeCell ref="H148:H149"/>
    <mergeCell ref="H150:H151"/>
    <mergeCell ref="H152:H153"/>
    <mergeCell ref="H154:H155"/>
    <mergeCell ref="H156:H157"/>
    <mergeCell ref="H158:H159"/>
    <mergeCell ref="H160:H161"/>
    <mergeCell ref="H162:H163"/>
    <mergeCell ref="H164:H165"/>
    <mergeCell ref="H166:H167"/>
    <mergeCell ref="I168:I169"/>
    <mergeCell ref="H168:H169"/>
    <mergeCell ref="I166:I167"/>
    <mergeCell ref="H170:H171"/>
    <mergeCell ref="H172:H173"/>
    <mergeCell ref="H174:H175"/>
    <mergeCell ref="H176:H177"/>
    <mergeCell ref="H178:H179"/>
    <mergeCell ref="H180:H181"/>
    <mergeCell ref="H182:H183"/>
    <mergeCell ref="I184:I185"/>
    <mergeCell ref="H184:H185"/>
    <mergeCell ref="I182:I183"/>
    <mergeCell ref="I178:I179"/>
    <mergeCell ref="I180:I181"/>
    <mergeCell ref="H186:H187"/>
    <mergeCell ref="H188:H189"/>
    <mergeCell ref="H190:H191"/>
    <mergeCell ref="H192:H193"/>
    <mergeCell ref="H194:H195"/>
    <mergeCell ref="I196:I197"/>
    <mergeCell ref="H198:H199"/>
    <mergeCell ref="H200:H201"/>
    <mergeCell ref="H196:H197"/>
    <mergeCell ref="I200:I201"/>
    <mergeCell ref="I198:I199"/>
    <mergeCell ref="I194:I195"/>
    <mergeCell ref="H202:H203"/>
    <mergeCell ref="H204:H205"/>
    <mergeCell ref="H206:H207"/>
    <mergeCell ref="I208:I209"/>
    <mergeCell ref="H208:H209"/>
    <mergeCell ref="I206:I207"/>
    <mergeCell ref="I204:I205"/>
    <mergeCell ref="I202:I203"/>
    <mergeCell ref="H210:H211"/>
    <mergeCell ref="H212:H213"/>
    <mergeCell ref="H214:H215"/>
    <mergeCell ref="H216:H217"/>
    <mergeCell ref="H218:H219"/>
    <mergeCell ref="H220:H221"/>
    <mergeCell ref="H222:H223"/>
    <mergeCell ref="H224:H225"/>
    <mergeCell ref="H226:H227"/>
    <mergeCell ref="H228:H229"/>
    <mergeCell ref="H230:H231"/>
    <mergeCell ref="H232:H233"/>
    <mergeCell ref="H234:H235"/>
    <mergeCell ref="H236:H237"/>
    <mergeCell ref="H238:H239"/>
    <mergeCell ref="H240:H241"/>
    <mergeCell ref="H242:H243"/>
    <mergeCell ref="H244:H245"/>
    <mergeCell ref="H246:H247"/>
    <mergeCell ref="H248:H249"/>
    <mergeCell ref="H250:H251"/>
    <mergeCell ref="H252:H253"/>
    <mergeCell ref="H254:H255"/>
    <mergeCell ref="H256:H257"/>
    <mergeCell ref="H258:H259"/>
    <mergeCell ref="I260:I261"/>
    <mergeCell ref="I262:I263"/>
    <mergeCell ref="I264:I265"/>
    <mergeCell ref="H260:H261"/>
    <mergeCell ref="H262:H263"/>
    <mergeCell ref="H264:H265"/>
    <mergeCell ref="I258:I259"/>
    <mergeCell ref="H278:H279"/>
    <mergeCell ref="H280:H281"/>
    <mergeCell ref="I266:I267"/>
    <mergeCell ref="I268:I269"/>
    <mergeCell ref="H270:H271"/>
    <mergeCell ref="H272:H273"/>
    <mergeCell ref="H266:H267"/>
    <mergeCell ref="H268:H269"/>
    <mergeCell ref="I270:I271"/>
    <mergeCell ref="I288:I289"/>
    <mergeCell ref="I290:I291"/>
    <mergeCell ref="H286:H287"/>
    <mergeCell ref="H288:H289"/>
    <mergeCell ref="H290:H291"/>
    <mergeCell ref="H343:H344"/>
    <mergeCell ref="H345:H346"/>
    <mergeCell ref="I332:I333"/>
    <mergeCell ref="H336:H337"/>
    <mergeCell ref="H338:H339"/>
    <mergeCell ref="G132:G133"/>
    <mergeCell ref="G134:G135"/>
    <mergeCell ref="H340:H341"/>
    <mergeCell ref="H328:H329"/>
    <mergeCell ref="H300:H301"/>
    <mergeCell ref="H302:H303"/>
    <mergeCell ref="H304:H305"/>
    <mergeCell ref="H292:H293"/>
    <mergeCell ref="H294:H295"/>
    <mergeCell ref="H296:H297"/>
    <mergeCell ref="A1:H1"/>
    <mergeCell ref="I334:I335"/>
    <mergeCell ref="H316:H317"/>
    <mergeCell ref="H319:H320"/>
    <mergeCell ref="H308:H309"/>
    <mergeCell ref="H310:H311"/>
    <mergeCell ref="I312:I313"/>
    <mergeCell ref="H314:H315"/>
    <mergeCell ref="H324:H325"/>
    <mergeCell ref="H326:H327"/>
    <mergeCell ref="A354:H354"/>
    <mergeCell ref="A355:E355"/>
    <mergeCell ref="G136:G137"/>
    <mergeCell ref="H128:H129"/>
    <mergeCell ref="H130:H131"/>
    <mergeCell ref="H132:H133"/>
    <mergeCell ref="H134:H135"/>
    <mergeCell ref="H136:H137"/>
    <mergeCell ref="G128:G129"/>
    <mergeCell ref="G130:G131"/>
    <mergeCell ref="H348:H349"/>
    <mergeCell ref="H350:H351"/>
    <mergeCell ref="G350:G351"/>
    <mergeCell ref="G348:G349"/>
    <mergeCell ref="H334:H335"/>
    <mergeCell ref="H28:H29"/>
    <mergeCell ref="H73:H74"/>
    <mergeCell ref="H87:H88"/>
    <mergeCell ref="H120:H121"/>
    <mergeCell ref="H298:H299"/>
    <mergeCell ref="H282:H283"/>
    <mergeCell ref="H284:H285"/>
    <mergeCell ref="H276:H277"/>
    <mergeCell ref="H274:H275"/>
    <mergeCell ref="I326:I327"/>
    <mergeCell ref="H306:H307"/>
    <mergeCell ref="H312:H313"/>
    <mergeCell ref="H332:H333"/>
    <mergeCell ref="I306:I307"/>
    <mergeCell ref="I338:I339"/>
    <mergeCell ref="I340:I341"/>
    <mergeCell ref="I336:I337"/>
    <mergeCell ref="I328:I329"/>
    <mergeCell ref="I350:I351"/>
    <mergeCell ref="I348:I349"/>
    <mergeCell ref="I345:I346"/>
    <mergeCell ref="I343:I344"/>
    <mergeCell ref="I324:I325"/>
    <mergeCell ref="I319:I320"/>
    <mergeCell ref="I316:I317"/>
    <mergeCell ref="I314:I315"/>
    <mergeCell ref="I310:I311"/>
    <mergeCell ref="I308:I309"/>
    <mergeCell ref="I304:I305"/>
    <mergeCell ref="I292:I293"/>
    <mergeCell ref="I294:I295"/>
    <mergeCell ref="I298:I299"/>
    <mergeCell ref="I300:I301"/>
    <mergeCell ref="I296:I297"/>
    <mergeCell ref="I302:I303"/>
    <mergeCell ref="I286:I287"/>
    <mergeCell ref="I282:I283"/>
    <mergeCell ref="I276:I277"/>
    <mergeCell ref="I272:I273"/>
    <mergeCell ref="I284:I285"/>
    <mergeCell ref="I274:I275"/>
    <mergeCell ref="I278:I279"/>
    <mergeCell ref="I280:I281"/>
    <mergeCell ref="I256:I257"/>
    <mergeCell ref="I254:I255"/>
    <mergeCell ref="I252:I253"/>
    <mergeCell ref="I250:I251"/>
    <mergeCell ref="I248:I249"/>
    <mergeCell ref="I246:I247"/>
    <mergeCell ref="I244:I245"/>
    <mergeCell ref="I242:I243"/>
    <mergeCell ref="I240:I241"/>
    <mergeCell ref="I238:I239"/>
    <mergeCell ref="I236:I237"/>
    <mergeCell ref="I234:I235"/>
    <mergeCell ref="I232:I233"/>
    <mergeCell ref="I230:I231"/>
    <mergeCell ref="I228:I229"/>
    <mergeCell ref="I226:I227"/>
    <mergeCell ref="I224:I225"/>
    <mergeCell ref="I222:I223"/>
    <mergeCell ref="I220:I221"/>
    <mergeCell ref="I218:I219"/>
    <mergeCell ref="I216:I217"/>
    <mergeCell ref="I214:I215"/>
    <mergeCell ref="I212:I213"/>
    <mergeCell ref="I210:I211"/>
    <mergeCell ref="I192:I193"/>
    <mergeCell ref="I190:I191"/>
    <mergeCell ref="I188:I189"/>
    <mergeCell ref="I186:I187"/>
    <mergeCell ref="I170:I171"/>
    <mergeCell ref="I172:I173"/>
    <mergeCell ref="I174:I175"/>
    <mergeCell ref="I176:I177"/>
    <mergeCell ref="I152:I153"/>
    <mergeCell ref="I154:I155"/>
    <mergeCell ref="I156:I157"/>
    <mergeCell ref="I158:I159"/>
    <mergeCell ref="I160:I161"/>
    <mergeCell ref="I162:I163"/>
    <mergeCell ref="I164:I165"/>
    <mergeCell ref="I136:I137"/>
    <mergeCell ref="I138:I139"/>
    <mergeCell ref="I140:I141"/>
    <mergeCell ref="I142:I143"/>
    <mergeCell ref="I144:I145"/>
    <mergeCell ref="I146:I147"/>
    <mergeCell ref="I148:I149"/>
    <mergeCell ref="I150:I151"/>
    <mergeCell ref="I106:I107"/>
    <mergeCell ref="I108:I109"/>
    <mergeCell ref="I110:I111"/>
    <mergeCell ref="I112:I113"/>
    <mergeCell ref="I114:I115"/>
    <mergeCell ref="I116:I117"/>
    <mergeCell ref="I118:I119"/>
    <mergeCell ref="I124:I125"/>
    <mergeCell ref="I126:I127"/>
    <mergeCell ref="I104:I105"/>
    <mergeCell ref="I85:I86"/>
    <mergeCell ref="I83:I84"/>
    <mergeCell ref="I81:I82"/>
    <mergeCell ref="I95:I96"/>
    <mergeCell ref="I97:I98"/>
    <mergeCell ref="I100:I101"/>
    <mergeCell ref="I102:I103"/>
    <mergeCell ref="I87:I88"/>
    <mergeCell ref="I91:I92"/>
    <mergeCell ref="I79:I80"/>
    <mergeCell ref="I76:I77"/>
    <mergeCell ref="I6:I7"/>
    <mergeCell ref="I8:I9"/>
    <mergeCell ref="I10:I11"/>
    <mergeCell ref="I12:I13"/>
    <mergeCell ref="I14:I15"/>
    <mergeCell ref="I16:I17"/>
    <mergeCell ref="I18:I19"/>
    <mergeCell ref="I20:I21"/>
    <mergeCell ref="I61:I62"/>
    <mergeCell ref="I59:I60"/>
    <mergeCell ref="I53:I54"/>
    <mergeCell ref="I22:I23"/>
    <mergeCell ref="I24:I25"/>
    <mergeCell ref="I30:I31"/>
    <mergeCell ref="I32:I33"/>
    <mergeCell ref="I26:I27"/>
    <mergeCell ref="I28:I29"/>
    <mergeCell ref="I71:I72"/>
    <mergeCell ref="I69:I70"/>
    <mergeCell ref="I65:I66"/>
    <mergeCell ref="I63:I64"/>
    <mergeCell ref="I57:I58"/>
    <mergeCell ref="I41:I42"/>
    <mergeCell ref="I45:I46"/>
    <mergeCell ref="I47:I48"/>
    <mergeCell ref="I4:I5"/>
    <mergeCell ref="I49:I50"/>
    <mergeCell ref="I51:I52"/>
    <mergeCell ref="I55:I56"/>
    <mergeCell ref="I35:I36"/>
    <mergeCell ref="I37:I38"/>
    <mergeCell ref="I39:I4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jelenatitova</dc:creator>
  <cp:keywords/>
  <dc:description/>
  <cp:lastModifiedBy>jelenatitova</cp:lastModifiedBy>
  <dcterms:created xsi:type="dcterms:W3CDTF">2011-01-05T07:28:26Z</dcterms:created>
  <dcterms:modified xsi:type="dcterms:W3CDTF">2011-01-31T09:03:19Z</dcterms:modified>
  <cp:category/>
  <cp:version/>
  <cp:contentType/>
  <cp:contentStatus/>
</cp:coreProperties>
</file>